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Seagate-DP6\12_EP\6 ÖA-NA\63 Website\Content Website\Downloadcenter\"/>
    </mc:Choice>
  </mc:AlternateContent>
  <bookViews>
    <workbookView xWindow="0" yWindow="0" windowWidth="23910" windowHeight="8985" tabRatio="757"/>
  </bookViews>
  <sheets>
    <sheet name="Anleitung" sheetId="5" r:id="rId1"/>
    <sheet name="Einnahmen" sheetId="2" r:id="rId2"/>
    <sheet name="Ausgaben" sheetId="3" r:id="rId3"/>
    <sheet name="Auswertung" sheetId="4" r:id="rId4"/>
  </sheets>
  <definedNames>
    <definedName name="_xlnm._FilterDatabase" localSheetId="2" hidden="1">Ausgaben!$A$4:$I$101</definedName>
    <definedName name="_xlnm._FilterDatabase" localSheetId="1" hidden="1">Einnahmen!$A$4:$I$101</definedName>
    <definedName name="Ausgaben">Anleitung!$B$36:$B$63</definedName>
    <definedName name="Einnahmen">Anleitung!$B$25:$B$32</definedName>
    <definedName name="KatAusgaben">Anleitung!$B$36:$B$64</definedName>
    <definedName name="Quelle">Anleitung!$B$68:$B$69</definedName>
    <definedName name="Ust">Anleitung!$B$72:$B$74</definedName>
  </definedNames>
  <calcPr calcId="162913"/>
</workbook>
</file>

<file path=xl/calcChain.xml><?xml version="1.0" encoding="utf-8"?>
<calcChain xmlns="http://schemas.openxmlformats.org/spreadsheetml/2006/main">
  <c r="E6" i="3" l="1"/>
  <c r="F6" i="3"/>
  <c r="E7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101" i="3" l="1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6" i="2"/>
  <c r="E7" i="2"/>
  <c r="E5" i="3"/>
  <c r="E5" i="2"/>
  <c r="E73" i="5" l="1"/>
  <c r="M11" i="3" l="1"/>
  <c r="M12" i="3" s="1"/>
  <c r="M4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5" i="3" l="1"/>
  <c r="K42" i="4" s="1"/>
  <c r="F51" i="4"/>
  <c r="H51" i="4"/>
  <c r="J51" i="4"/>
  <c r="L51" i="4"/>
  <c r="N51" i="4"/>
  <c r="P51" i="4"/>
  <c r="G51" i="4"/>
  <c r="I51" i="4"/>
  <c r="K51" i="4"/>
  <c r="M51" i="4"/>
  <c r="O51" i="4"/>
  <c r="E51" i="4"/>
  <c r="N43" i="4"/>
  <c r="O18" i="4"/>
  <c r="M20" i="4"/>
  <c r="E22" i="4"/>
  <c r="I23" i="4"/>
  <c r="M24" i="4"/>
  <c r="G25" i="4"/>
  <c r="K25" i="4"/>
  <c r="O25" i="4"/>
  <c r="G26" i="4"/>
  <c r="K26" i="4"/>
  <c r="O26" i="4"/>
  <c r="G27" i="4"/>
  <c r="K27" i="4"/>
  <c r="O27" i="4"/>
  <c r="G28" i="4"/>
  <c r="K28" i="4"/>
  <c r="O28" i="4"/>
  <c r="G29" i="4"/>
  <c r="K29" i="4"/>
  <c r="O29" i="4"/>
  <c r="G30" i="4"/>
  <c r="K30" i="4"/>
  <c r="O30" i="4"/>
  <c r="G31" i="4"/>
  <c r="K31" i="4"/>
  <c r="O31" i="4"/>
  <c r="G32" i="4"/>
  <c r="K32" i="4"/>
  <c r="O32" i="4"/>
  <c r="K18" i="4"/>
  <c r="I19" i="4"/>
  <c r="P19" i="4"/>
  <c r="H20" i="4"/>
  <c r="L20" i="4"/>
  <c r="P20" i="4"/>
  <c r="H21" i="4"/>
  <c r="L21" i="4"/>
  <c r="P21" i="4"/>
  <c r="H22" i="4"/>
  <c r="L22" i="4"/>
  <c r="P22" i="4"/>
  <c r="H23" i="4"/>
  <c r="L23" i="4"/>
  <c r="P23" i="4"/>
  <c r="H24" i="4"/>
  <c r="L24" i="4"/>
  <c r="H25" i="4"/>
  <c r="P25" i="4"/>
  <c r="L26" i="4"/>
  <c r="H27" i="4"/>
  <c r="P27" i="4"/>
  <c r="L28" i="4"/>
  <c r="H29" i="4"/>
  <c r="P29" i="4"/>
  <c r="L30" i="4"/>
  <c r="H31" i="4"/>
  <c r="P31" i="4"/>
  <c r="L32" i="4"/>
  <c r="F33" i="4"/>
  <c r="J33" i="4"/>
  <c r="N33" i="4"/>
  <c r="F34" i="4"/>
  <c r="J34" i="4"/>
  <c r="N34" i="4"/>
  <c r="F35" i="4"/>
  <c r="J35" i="4"/>
  <c r="N24" i="4"/>
  <c r="J25" i="4"/>
  <c r="F26" i="4"/>
  <c r="N26" i="4"/>
  <c r="J27" i="4"/>
  <c r="F28" i="4"/>
  <c r="N28" i="4"/>
  <c r="J29" i="4"/>
  <c r="N29" i="4"/>
  <c r="F30" i="4"/>
  <c r="J30" i="4"/>
  <c r="N30" i="4"/>
  <c r="F31" i="4"/>
  <c r="J31" i="4"/>
  <c r="N31" i="4"/>
  <c r="F32" i="4"/>
  <c r="J32" i="4"/>
  <c r="N32" i="4"/>
  <c r="E33" i="4"/>
  <c r="G33" i="4"/>
  <c r="I33" i="4"/>
  <c r="K33" i="4"/>
  <c r="M33" i="4"/>
  <c r="O33" i="4"/>
  <c r="E34" i="4"/>
  <c r="G34" i="4"/>
  <c r="I34" i="4"/>
  <c r="K34" i="4"/>
  <c r="M34" i="4"/>
  <c r="O34" i="4"/>
  <c r="E35" i="4"/>
  <c r="G35" i="4"/>
  <c r="I35" i="4"/>
  <c r="K35" i="4"/>
  <c r="M35" i="4"/>
  <c r="O35" i="4"/>
  <c r="E36" i="4"/>
  <c r="G36" i="4"/>
  <c r="I36" i="4"/>
  <c r="K36" i="4"/>
  <c r="M36" i="4"/>
  <c r="O36" i="4"/>
  <c r="E37" i="4"/>
  <c r="G37" i="4"/>
  <c r="I37" i="4"/>
  <c r="M37" i="4"/>
  <c r="O37" i="4"/>
  <c r="E38" i="4"/>
  <c r="G38" i="4"/>
  <c r="I38" i="4"/>
  <c r="K38" i="4"/>
  <c r="M38" i="4"/>
  <c r="O38" i="4"/>
  <c r="E39" i="4"/>
  <c r="G39" i="4"/>
  <c r="I39" i="4"/>
  <c r="K39" i="4"/>
  <c r="M39" i="4"/>
  <c r="O39" i="4"/>
  <c r="E40" i="4"/>
  <c r="G40" i="4"/>
  <c r="I40" i="4"/>
  <c r="K40" i="4"/>
  <c r="M40" i="4"/>
  <c r="O40" i="4"/>
  <c r="F41" i="4"/>
  <c r="H41" i="4"/>
  <c r="J41" i="4"/>
  <c r="L41" i="4"/>
  <c r="N41" i="4"/>
  <c r="P41" i="4"/>
  <c r="G15" i="4"/>
  <c r="I15" i="4"/>
  <c r="K15" i="4"/>
  <c r="M15" i="4"/>
  <c r="O15" i="4"/>
  <c r="E15" i="4"/>
  <c r="L15" i="4"/>
  <c r="O41" i="4"/>
  <c r="G41" i="4"/>
  <c r="J40" i="4"/>
  <c r="N39" i="4"/>
  <c r="F39" i="4"/>
  <c r="J38" i="4"/>
  <c r="N37" i="4"/>
  <c r="F37" i="4"/>
  <c r="N36" i="4"/>
  <c r="J36" i="4"/>
  <c r="F36" i="4"/>
  <c r="N35" i="4"/>
  <c r="P15" i="4"/>
  <c r="H15" i="4"/>
  <c r="K41" i="4"/>
  <c r="N40" i="4"/>
  <c r="F40" i="4"/>
  <c r="J39" i="4"/>
  <c r="N38" i="4"/>
  <c r="F38" i="4"/>
  <c r="J37" i="4"/>
  <c r="N15" i="4"/>
  <c r="J15" i="4"/>
  <c r="F15" i="4"/>
  <c r="M41" i="4"/>
  <c r="I41" i="4"/>
  <c r="P40" i="4"/>
  <c r="L40" i="4"/>
  <c r="H40" i="4"/>
  <c r="P39" i="4"/>
  <c r="L39" i="4"/>
  <c r="H39" i="4"/>
  <c r="P38" i="4"/>
  <c r="L38" i="4"/>
  <c r="H38" i="4"/>
  <c r="P37" i="4"/>
  <c r="L37" i="4"/>
  <c r="H37" i="4"/>
  <c r="P36" i="4"/>
  <c r="L36" i="4"/>
  <c r="H36" i="4"/>
  <c r="P35" i="4"/>
  <c r="F16" i="4"/>
  <c r="N19" i="4"/>
  <c r="L19" i="4"/>
  <c r="J19" i="4"/>
  <c r="H19" i="4"/>
  <c r="F19" i="4"/>
  <c r="P18" i="4"/>
  <c r="N18" i="4"/>
  <c r="G18" i="4"/>
  <c r="K17" i="4"/>
  <c r="O16" i="4"/>
  <c r="G16" i="4"/>
  <c r="M18" i="4"/>
  <c r="I18" i="4"/>
  <c r="E18" i="4"/>
  <c r="M17" i="4"/>
  <c r="I17" i="4"/>
  <c r="E17" i="4"/>
  <c r="M16" i="4"/>
  <c r="I16" i="4"/>
  <c r="E16" i="4"/>
  <c r="L18" i="4"/>
  <c r="J18" i="4"/>
  <c r="H18" i="4"/>
  <c r="F18" i="4"/>
  <c r="P17" i="4"/>
  <c r="N17" i="4"/>
  <c r="L17" i="4"/>
  <c r="J17" i="4"/>
  <c r="H17" i="4"/>
  <c r="F17" i="4"/>
  <c r="P16" i="4"/>
  <c r="N16" i="4"/>
  <c r="L16" i="4"/>
  <c r="J16" i="4"/>
  <c r="H16" i="4"/>
  <c r="C2" i="2"/>
  <c r="C2" i="3"/>
  <c r="E2" i="3"/>
  <c r="F5" i="2"/>
  <c r="E24" i="4" l="1"/>
  <c r="M22" i="4"/>
  <c r="I21" i="4"/>
  <c r="E20" i="4"/>
  <c r="F43" i="4"/>
  <c r="G43" i="4"/>
  <c r="J42" i="4"/>
  <c r="O43" i="4"/>
  <c r="K37" i="4"/>
  <c r="E42" i="4"/>
  <c r="O42" i="4"/>
  <c r="K43" i="4"/>
  <c r="H43" i="4"/>
  <c r="E41" i="4"/>
  <c r="N42" i="4"/>
  <c r="K16" i="4"/>
  <c r="K19" i="4"/>
  <c r="I20" i="4"/>
  <c r="E21" i="4"/>
  <c r="M21" i="4"/>
  <c r="I22" i="4"/>
  <c r="E23" i="4"/>
  <c r="M23" i="4"/>
  <c r="I24" i="4"/>
  <c r="E25" i="4"/>
  <c r="I25" i="4"/>
  <c r="M25" i="4"/>
  <c r="E26" i="4"/>
  <c r="I26" i="4"/>
  <c r="M26" i="4"/>
  <c r="E27" i="4"/>
  <c r="I27" i="4"/>
  <c r="M27" i="4"/>
  <c r="E28" i="4"/>
  <c r="I28" i="4"/>
  <c r="M28" i="4"/>
  <c r="E29" i="4"/>
  <c r="I29" i="4"/>
  <c r="M29" i="4"/>
  <c r="E30" i="4"/>
  <c r="I30" i="4"/>
  <c r="M30" i="4"/>
  <c r="E31" i="4"/>
  <c r="I31" i="4"/>
  <c r="M31" i="4"/>
  <c r="E32" i="4"/>
  <c r="I32" i="4"/>
  <c r="M32" i="4"/>
  <c r="G17" i="4"/>
  <c r="E19" i="4"/>
  <c r="M19" i="4"/>
  <c r="F20" i="4"/>
  <c r="J20" i="4"/>
  <c r="N20" i="4"/>
  <c r="F21" i="4"/>
  <c r="J21" i="4"/>
  <c r="N21" i="4"/>
  <c r="F22" i="4"/>
  <c r="J22" i="4"/>
  <c r="N22" i="4"/>
  <c r="F23" i="4"/>
  <c r="J23" i="4"/>
  <c r="N23" i="4"/>
  <c r="F24" i="4"/>
  <c r="J24" i="4"/>
  <c r="P24" i="4"/>
  <c r="L25" i="4"/>
  <c r="H26" i="4"/>
  <c r="P26" i="4"/>
  <c r="L27" i="4"/>
  <c r="H28" i="4"/>
  <c r="P28" i="4"/>
  <c r="L29" i="4"/>
  <c r="H30" i="4"/>
  <c r="P30" i="4"/>
  <c r="L31" i="4"/>
  <c r="H32" i="4"/>
  <c r="P32" i="4"/>
  <c r="H33" i="4"/>
  <c r="L33" i="4"/>
  <c r="P33" i="4"/>
  <c r="H34" i="4"/>
  <c r="L34" i="4"/>
  <c r="P34" i="4"/>
  <c r="H35" i="4"/>
  <c r="L35" i="4"/>
  <c r="F25" i="4"/>
  <c r="N25" i="4"/>
  <c r="J26" i="4"/>
  <c r="F27" i="4"/>
  <c r="N27" i="4"/>
  <c r="J28" i="4"/>
  <c r="F29" i="4"/>
  <c r="G49" i="4"/>
  <c r="I49" i="4"/>
  <c r="K49" i="4"/>
  <c r="M49" i="4"/>
  <c r="O49" i="4"/>
  <c r="F50" i="4"/>
  <c r="H50" i="4"/>
  <c r="J50" i="4"/>
  <c r="L50" i="4"/>
  <c r="N50" i="4"/>
  <c r="P50" i="4"/>
  <c r="E49" i="4"/>
  <c r="O50" i="4"/>
  <c r="F49" i="4"/>
  <c r="H49" i="4"/>
  <c r="J49" i="4"/>
  <c r="L49" i="4"/>
  <c r="N49" i="4"/>
  <c r="P49" i="4"/>
  <c r="G50" i="4"/>
  <c r="I50" i="4"/>
  <c r="K50" i="4"/>
  <c r="M50" i="4"/>
  <c r="E50" i="4"/>
  <c r="G42" i="4"/>
  <c r="M54" i="4"/>
  <c r="O24" i="4"/>
  <c r="K24" i="4"/>
  <c r="G24" i="4"/>
  <c r="O23" i="4"/>
  <c r="K23" i="4"/>
  <c r="G23" i="4"/>
  <c r="O22" i="4"/>
  <c r="K22" i="4"/>
  <c r="G22" i="4"/>
  <c r="O21" i="4"/>
  <c r="K21" i="4"/>
  <c r="G21" i="4"/>
  <c r="O20" i="4"/>
  <c r="K20" i="4"/>
  <c r="G20" i="4"/>
  <c r="O19" i="4"/>
  <c r="G19" i="4"/>
  <c r="O17" i="4"/>
  <c r="J43" i="4"/>
  <c r="P42" i="4"/>
  <c r="L42" i="4"/>
  <c r="H42" i="4"/>
  <c r="P43" i="4"/>
  <c r="L43" i="4"/>
  <c r="F42" i="4"/>
  <c r="M43" i="4"/>
  <c r="I43" i="4"/>
  <c r="E43" i="4"/>
  <c r="M42" i="4"/>
  <c r="I42" i="4"/>
  <c r="P54" i="4"/>
  <c r="G54" i="4"/>
  <c r="Q51" i="4"/>
  <c r="J54" i="4"/>
  <c r="F2" i="2"/>
  <c r="F4" i="4"/>
  <c r="H4" i="4"/>
  <c r="J4" i="4"/>
  <c r="L4" i="4"/>
  <c r="N4" i="4"/>
  <c r="P4" i="4"/>
  <c r="G5" i="4"/>
  <c r="I5" i="4"/>
  <c r="K5" i="4"/>
  <c r="M5" i="4"/>
  <c r="O5" i="4"/>
  <c r="F6" i="4"/>
  <c r="H6" i="4"/>
  <c r="J6" i="4"/>
  <c r="L6" i="4"/>
  <c r="N6" i="4"/>
  <c r="P6" i="4"/>
  <c r="G7" i="4"/>
  <c r="I7" i="4"/>
  <c r="K7" i="4"/>
  <c r="M7" i="4"/>
  <c r="O7" i="4"/>
  <c r="F8" i="4"/>
  <c r="H8" i="4"/>
  <c r="J8" i="4"/>
  <c r="L8" i="4"/>
  <c r="N8" i="4"/>
  <c r="P8" i="4"/>
  <c r="G9" i="4"/>
  <c r="I9" i="4"/>
  <c r="K9" i="4"/>
  <c r="M9" i="4"/>
  <c r="O9" i="4"/>
  <c r="F10" i="4"/>
  <c r="H10" i="4"/>
  <c r="J10" i="4"/>
  <c r="L10" i="4"/>
  <c r="N10" i="4"/>
  <c r="P10" i="4"/>
  <c r="G11" i="4"/>
  <c r="I11" i="4"/>
  <c r="K11" i="4"/>
  <c r="M11" i="4"/>
  <c r="O11" i="4"/>
  <c r="E5" i="4"/>
  <c r="E7" i="4"/>
  <c r="E9" i="4"/>
  <c r="E11" i="4"/>
  <c r="H9" i="4"/>
  <c r="J9" i="4"/>
  <c r="N9" i="4"/>
  <c r="G10" i="4"/>
  <c r="K10" i="4"/>
  <c r="O10" i="4"/>
  <c r="H11" i="4"/>
  <c r="L11" i="4"/>
  <c r="P11" i="4"/>
  <c r="E8" i="4"/>
  <c r="E4" i="4"/>
  <c r="G4" i="4"/>
  <c r="I4" i="4"/>
  <c r="K4" i="4"/>
  <c r="M4" i="4"/>
  <c r="O4" i="4"/>
  <c r="F5" i="4"/>
  <c r="H5" i="4"/>
  <c r="J5" i="4"/>
  <c r="L5" i="4"/>
  <c r="N5" i="4"/>
  <c r="P5" i="4"/>
  <c r="G6" i="4"/>
  <c r="I6" i="4"/>
  <c r="K6" i="4"/>
  <c r="M6" i="4"/>
  <c r="O6" i="4"/>
  <c r="F7" i="4"/>
  <c r="H7" i="4"/>
  <c r="J7" i="4"/>
  <c r="L7" i="4"/>
  <c r="N7" i="4"/>
  <c r="P7" i="4"/>
  <c r="G8" i="4"/>
  <c r="I8" i="4"/>
  <c r="K8" i="4"/>
  <c r="M8" i="4"/>
  <c r="O8" i="4"/>
  <c r="F9" i="4"/>
  <c r="L9" i="4"/>
  <c r="P9" i="4"/>
  <c r="I10" i="4"/>
  <c r="M10" i="4"/>
  <c r="F11" i="4"/>
  <c r="J11" i="4"/>
  <c r="N11" i="4"/>
  <c r="E6" i="4"/>
  <c r="E10" i="4"/>
  <c r="E2" i="2"/>
  <c r="M44" i="4" l="1"/>
  <c r="E44" i="4"/>
  <c r="L44" i="4"/>
  <c r="I44" i="4"/>
  <c r="J44" i="4"/>
  <c r="P44" i="4"/>
  <c r="H44" i="4"/>
  <c r="F44" i="4"/>
  <c r="N44" i="4"/>
  <c r="Q50" i="4"/>
  <c r="M53" i="4"/>
  <c r="Q49" i="4"/>
  <c r="G52" i="4"/>
  <c r="P53" i="4"/>
  <c r="G53" i="4"/>
  <c r="J52" i="4"/>
  <c r="J53" i="4"/>
  <c r="P52" i="4"/>
  <c r="M52" i="4"/>
  <c r="K44" i="4"/>
  <c r="G44" i="4"/>
  <c r="Q43" i="4"/>
  <c r="Q42" i="4"/>
  <c r="O44" i="4"/>
  <c r="Q54" i="4"/>
  <c r="O12" i="4"/>
  <c r="O46" i="4" s="1"/>
  <c r="K12" i="4"/>
  <c r="G12" i="4"/>
  <c r="P12" i="4"/>
  <c r="L12" i="4"/>
  <c r="H12" i="4"/>
  <c r="H46" i="4" s="1"/>
  <c r="M12" i="4"/>
  <c r="I12" i="4"/>
  <c r="E12" i="4"/>
  <c r="E46" i="4" s="1"/>
  <c r="N12" i="4"/>
  <c r="N46" i="4" s="1"/>
  <c r="J12" i="4"/>
  <c r="F12" i="4"/>
  <c r="Q8" i="4"/>
  <c r="Q7" i="4"/>
  <c r="Q6" i="4"/>
  <c r="Q4" i="4"/>
  <c r="Q5" i="4"/>
  <c r="F2" i="3"/>
  <c r="Q9" i="4"/>
  <c r="M46" i="4" l="1"/>
  <c r="J46" i="4"/>
  <c r="L46" i="4"/>
  <c r="I46" i="4"/>
  <c r="F46" i="4"/>
  <c r="P46" i="4"/>
  <c r="Q53" i="4"/>
  <c r="Q52" i="4"/>
  <c r="G46" i="4"/>
  <c r="K46" i="4"/>
  <c r="Q15" i="4"/>
  <c r="Q11" i="4"/>
  <c r="Q10" i="4"/>
  <c r="Q12" i="4" l="1"/>
  <c r="Q16" i="4"/>
  <c r="Q17" i="4" l="1"/>
  <c r="Q18" i="4" l="1"/>
  <c r="Q19" i="4" l="1"/>
  <c r="Q20" i="4" l="1"/>
  <c r="Q21" i="4" l="1"/>
  <c r="Q22" i="4" l="1"/>
  <c r="Q23" i="4" l="1"/>
  <c r="Q24" i="4" l="1"/>
  <c r="Q25" i="4" l="1"/>
  <c r="Q26" i="4" l="1"/>
  <c r="Q27" i="4" l="1"/>
  <c r="Q28" i="4" l="1"/>
  <c r="Q29" i="4" l="1"/>
  <c r="Q30" i="4" l="1"/>
  <c r="Q31" i="4" l="1"/>
  <c r="Q32" i="4" l="1"/>
  <c r="Q33" i="4" l="1"/>
  <c r="Q34" i="4" l="1"/>
  <c r="Q35" i="4" l="1"/>
  <c r="Q36" i="4" l="1"/>
  <c r="Q37" i="4" l="1"/>
  <c r="Q38" i="4" l="1"/>
  <c r="Q39" i="4" l="1"/>
  <c r="Q41" i="4" l="1"/>
  <c r="Q40" i="4"/>
  <c r="Q44" i="4" l="1"/>
  <c r="Q46" i="4" s="1"/>
</calcChain>
</file>

<file path=xl/sharedStrings.xml><?xml version="1.0" encoding="utf-8"?>
<sst xmlns="http://schemas.openxmlformats.org/spreadsheetml/2006/main" count="427" uniqueCount="312">
  <si>
    <t>Datum</t>
  </si>
  <si>
    <t>Beleg-Nr.</t>
  </si>
  <si>
    <t>bar</t>
  </si>
  <si>
    <t>Preis netto</t>
  </si>
  <si>
    <t>Preis brutto</t>
  </si>
  <si>
    <t>USt.</t>
  </si>
  <si>
    <t>Summen</t>
  </si>
  <si>
    <t>Ausgaben</t>
  </si>
  <si>
    <t>Gegenstand</t>
  </si>
  <si>
    <t>USt-Satz</t>
  </si>
  <si>
    <t>Einnahmen</t>
  </si>
  <si>
    <t>Re-Nr. / Grund</t>
  </si>
  <si>
    <t>Auswertung</t>
  </si>
  <si>
    <t>Bank</t>
  </si>
  <si>
    <t>Kategorie</t>
  </si>
  <si>
    <t>Kategorien Ausgaben</t>
  </si>
  <si>
    <t>Kategorien Einnahmen</t>
  </si>
  <si>
    <t>Umsatzsteuerpflichtige Betriebseinnahmen 19%</t>
  </si>
  <si>
    <t>Umsatzsteuerpflichtige Betriebseinnahmen 7%</t>
  </si>
  <si>
    <t>Einnahmen als Kleinunternehmer</t>
  </si>
  <si>
    <t>Einnahmen Umsatzsteuerbefreit</t>
  </si>
  <si>
    <t>Private Kfz-Nutzung</t>
  </si>
  <si>
    <t>Telekommunikation</t>
  </si>
  <si>
    <t>Vom FA erstattete Umsatzsteuer</t>
  </si>
  <si>
    <t>Entnahme Anlagevermögen</t>
  </si>
  <si>
    <t>Sonstige Entnahmen</t>
  </si>
  <si>
    <t>Waren und Material, Hilfsstoffe</t>
  </si>
  <si>
    <t>Bezogene Fremdleistungen (Hon.)</t>
  </si>
  <si>
    <t>Personalkosten (incl. SV etc.)</t>
  </si>
  <si>
    <t>Doppelte Haushaltsführung</t>
  </si>
  <si>
    <t>Übernachtungs/Reisekosten</t>
  </si>
  <si>
    <t>Fortbildungskosten</t>
  </si>
  <si>
    <t>Beratung und Buchführung</t>
  </si>
  <si>
    <t>Miete Wirtschaftsgüter (o. Kfz)</t>
  </si>
  <si>
    <t>Beiträge, Gebühren, Versicherungen</t>
  </si>
  <si>
    <t>Werbung</t>
  </si>
  <si>
    <t>Zinsen Anschaffung</t>
  </si>
  <si>
    <t>Zinsen übrige</t>
  </si>
  <si>
    <t>An FA gezahlte Umsatzsteuer</t>
  </si>
  <si>
    <t>Übrige Betriebsausgaben</t>
  </si>
  <si>
    <t>Geschenke</t>
  </si>
  <si>
    <t>Bewirtung</t>
  </si>
  <si>
    <t>Verpflegungsmehraufwendungen</t>
  </si>
  <si>
    <t>Aufwendungen häusl. Arbeitszimmer</t>
  </si>
  <si>
    <t>Gewerbesteuer</t>
  </si>
  <si>
    <t>Kfz-Leasingkosten</t>
  </si>
  <si>
    <t>Kfz Steuer, Vers. und Maut</t>
  </si>
  <si>
    <t>Fahrtkosten (Kfz u. ÖPNV)</t>
  </si>
  <si>
    <t>Fahrtkosten Kfz Wohnung Betrieb</t>
  </si>
  <si>
    <t>Geringwertige W-Güter &lt; 410€ netto</t>
  </si>
  <si>
    <t>Quelle</t>
  </si>
  <si>
    <t>Wohin</t>
  </si>
  <si>
    <t>Woher</t>
  </si>
  <si>
    <t>Ust</t>
  </si>
  <si>
    <t>Summe</t>
  </si>
  <si>
    <t>Jahr</t>
  </si>
  <si>
    <t>AfA Wirtschaftsgüter Bestand</t>
  </si>
  <si>
    <t>AfA Wirtschaftsgüter &gt;410€ Kauf</t>
  </si>
  <si>
    <t>Miete+NK Geschäftsräume</t>
  </si>
  <si>
    <t>Fahrtkosten Miete - Kfz</t>
  </si>
  <si>
    <t>Ertrag</t>
  </si>
  <si>
    <t>Quartal</t>
  </si>
  <si>
    <t>Vorsteuer</t>
  </si>
  <si>
    <t>Monat</t>
  </si>
  <si>
    <t>Umsätze</t>
  </si>
  <si>
    <t>Feld 81</t>
  </si>
  <si>
    <t>Feld 86</t>
  </si>
  <si>
    <t>Feld 66</t>
  </si>
  <si>
    <t>UST-Voranmeldung</t>
  </si>
  <si>
    <t>Das ist eine einfache und grundlegende Einnahme-Überschussrechnung (EÜR) mit Auswertungen für die Monate und das Jahr</t>
  </si>
  <si>
    <t>Die Auswertung für die Umsatzsteuervoranmeldung ist ohne EU-Umsätze, steuerbefreite Umsätze etc.!</t>
  </si>
  <si>
    <t>AfA bei Neukauf mit Ust buchen</t>
  </si>
  <si>
    <t>Erläuterung</t>
  </si>
  <si>
    <t xml:space="preserve">bei betriebl. Kfz am Ende des Jahres nach Fahrtenbuch o. 1%-Regel buchen </t>
  </si>
  <si>
    <t>AfA Dauer o. Restmonate</t>
  </si>
  <si>
    <t xml:space="preserve">Anteil betrieblich </t>
  </si>
  <si>
    <t>Summe brutto</t>
  </si>
  <si>
    <t>Anteil brutto</t>
  </si>
  <si>
    <t>Anteil privat</t>
  </si>
  <si>
    <t>netto</t>
  </si>
  <si>
    <t>Ust.</t>
  </si>
  <si>
    <t>Summe netto</t>
  </si>
  <si>
    <t>als Ausgabe buchen</t>
  </si>
  <si>
    <t>Hilfe Bewirtungskosten</t>
  </si>
  <si>
    <t>Hilfe Telefonkosten bei Nutzung priv. u. betr.</t>
  </si>
  <si>
    <t>Verkauf Wirtschaftsgüter im Besitz des Betriebes</t>
  </si>
  <si>
    <t>Alles was in Leistung/Produkt eingeht</t>
  </si>
  <si>
    <t>0,30 € Pauschale/km oder Mietkosten bei Kfz nicht im betriebl. Besitz</t>
  </si>
  <si>
    <t>im Jahr gekaufte WG - bitte Afa in Monaten angeben</t>
  </si>
  <si>
    <t>Büromat., Porto, Kontoführung etc.</t>
  </si>
  <si>
    <t>bis 35,- netto pro Jahr und Person, bitte Empfänger verzeichnen</t>
  </si>
  <si>
    <t>betrieblichen Anteil ausrechnen und buchen  - s. Rechenhilfe bei Ausgaben</t>
  </si>
  <si>
    <t>Sicherung Formel  Ausgaben Preis  netto</t>
  </si>
  <si>
    <t>Benzin</t>
  </si>
  <si>
    <t>Re-Nr.</t>
  </si>
  <si>
    <t xml:space="preserve">Re-Nr.  </t>
  </si>
  <si>
    <t>Wenn das Blatt Auswertung nicht funktioniert geht Filtern der Werte in Ausgaben und Einnahmen auch ganz praktisch.</t>
  </si>
  <si>
    <t>(Dazu rechte Maustatse auf Spaltenüberschrift und Filtern auswählen)</t>
  </si>
  <si>
    <t>Werbeanzeige</t>
  </si>
  <si>
    <t>Kommentare und Wünsche an blume@socialimpact.eu</t>
  </si>
  <si>
    <t>Honorare</t>
  </si>
  <si>
    <t>hier z.B. privaten Anteil Bewirtung (30% netto) buchen - s. Rechenhilfe bei Ausgaben</t>
  </si>
  <si>
    <t>Umsatzsteuerliche Kleinunternehmer buchen bitte Bruttosummen mit Ust-Satz 0%</t>
  </si>
  <si>
    <t>Die Kategorien entsprechen der EÜR-Vorlage der Steuererklärung</t>
  </si>
  <si>
    <t>AfA bei Gütern im Unternehmensbesitz (in Jahren nach dem Neukauf) ohne Ust buchen, mit Restwert und Restmonaten</t>
  </si>
  <si>
    <t>Achtung - die Auswertung reagiert etwas sensibel auf falsche Datumsformate - bei der Eingabe bitte drauf achten und am besten keine Werte in die Datumsfelder kopieren sondern eingeben.</t>
  </si>
  <si>
    <t>Viel Vergnügen!</t>
  </si>
  <si>
    <t xml:space="preserve">Leistungen ohne Ust. z.B. Heilpraktiker, </t>
  </si>
  <si>
    <t>Zahlungen vom Finanzamt nach Umsatzsteuermeldungen</t>
  </si>
  <si>
    <t>Angestellte</t>
  </si>
  <si>
    <t>auch Literatur</t>
  </si>
  <si>
    <t>Zahlungen nach Umsatzsteuermeldung</t>
  </si>
  <si>
    <t>betrieblich = 100% Ust + 70% netto - s. Rechenhilfe bei Ausgaben, Personen u. Anlass verzeichnen</t>
  </si>
  <si>
    <t>am Ende des Jahres ausrechnen (ab 8h 12€, ab 24h 24€) und buchen</t>
  </si>
  <si>
    <t>Benzin, Reparaturen etc. bei Kfz im betrieblichen Besitz (über 50% der Fahrleistung betrieblich)</t>
  </si>
  <si>
    <t>WG im Besitz des Betriebes - bitte Restwert und RestAfa in Monaten angeben</t>
  </si>
  <si>
    <t>Hinweis</t>
  </si>
  <si>
    <t>E001</t>
  </si>
  <si>
    <t>E002</t>
  </si>
  <si>
    <t>E003</t>
  </si>
  <si>
    <t>E004</t>
  </si>
  <si>
    <t>E005</t>
  </si>
  <si>
    <t>E006</t>
  </si>
  <si>
    <t>E007</t>
  </si>
  <si>
    <t>E008</t>
  </si>
  <si>
    <t>E009</t>
  </si>
  <si>
    <t>E010</t>
  </si>
  <si>
    <t>E011</t>
  </si>
  <si>
    <t>E012</t>
  </si>
  <si>
    <t>E013</t>
  </si>
  <si>
    <t>E014</t>
  </si>
  <si>
    <t>E015</t>
  </si>
  <si>
    <t>E016</t>
  </si>
  <si>
    <t>E017</t>
  </si>
  <si>
    <t>E018</t>
  </si>
  <si>
    <t>E019</t>
  </si>
  <si>
    <t>E020</t>
  </si>
  <si>
    <t>E021</t>
  </si>
  <si>
    <t>E022</t>
  </si>
  <si>
    <t>E023</t>
  </si>
  <si>
    <t>E024</t>
  </si>
  <si>
    <t>E025</t>
  </si>
  <si>
    <t>E026</t>
  </si>
  <si>
    <t>E027</t>
  </si>
  <si>
    <t>E028</t>
  </si>
  <si>
    <t>E029</t>
  </si>
  <si>
    <t>E030</t>
  </si>
  <si>
    <t>E031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</si>
  <si>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</si>
  <si>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</si>
  <si>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</si>
  <si>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</si>
  <si>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</si>
  <si>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</si>
  <si>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</si>
  <si>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</si>
  <si>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</si>
  <si>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E041</t>
  </si>
  <si>
    <t>E042</t>
  </si>
  <si>
    <t>E043</t>
  </si>
  <si>
    <t>E044</t>
  </si>
  <si>
    <t>E045</t>
  </si>
  <si>
    <t>E046</t>
  </si>
  <si>
    <t>E047</t>
  </si>
  <si>
    <t>E048</t>
  </si>
  <si>
    <t>E049</t>
  </si>
  <si>
    <t>E050</t>
  </si>
  <si>
    <t>E051</t>
  </si>
  <si>
    <t>E052</t>
  </si>
  <si>
    <t>E053</t>
  </si>
  <si>
    <t>E054</t>
  </si>
  <si>
    <t>E055</t>
  </si>
  <si>
    <t>E056</t>
  </si>
  <si>
    <t>E057</t>
  </si>
  <si>
    <t>E058</t>
  </si>
  <si>
    <t>E059</t>
  </si>
  <si>
    <t>E060</t>
  </si>
  <si>
    <t>E061</t>
  </si>
  <si>
    <t>E062</t>
  </si>
  <si>
    <t>E063</t>
  </si>
  <si>
    <t>E064</t>
  </si>
  <si>
    <t>E065</t>
  </si>
  <si>
    <t>E066</t>
  </si>
  <si>
    <t>E067</t>
  </si>
  <si>
    <t>E068</t>
  </si>
  <si>
    <t>E069</t>
  </si>
  <si>
    <t>E070</t>
  </si>
  <si>
    <t>E071</t>
  </si>
  <si>
    <t>E072</t>
  </si>
  <si>
    <t>E073</t>
  </si>
  <si>
    <t>E074</t>
  </si>
  <si>
    <t>E075</t>
  </si>
  <si>
    <t>E076</t>
  </si>
  <si>
    <t>E077</t>
  </si>
  <si>
    <t>E078</t>
  </si>
  <si>
    <t>E079</t>
  </si>
  <si>
    <t>E080</t>
  </si>
  <si>
    <t>E081</t>
  </si>
  <si>
    <t>E082</t>
  </si>
  <si>
    <t>E083</t>
  </si>
  <si>
    <t>E084</t>
  </si>
  <si>
    <t>E085</t>
  </si>
  <si>
    <t>E086</t>
  </si>
  <si>
    <t>E087</t>
  </si>
  <si>
    <t>E088</t>
  </si>
  <si>
    <t>E089</t>
  </si>
  <si>
    <t>E090</t>
  </si>
  <si>
    <t>E091</t>
  </si>
  <si>
    <t>E092</t>
  </si>
  <si>
    <t>E093</t>
  </si>
  <si>
    <t>E094</t>
  </si>
  <si>
    <t>E095</t>
  </si>
  <si>
    <t>E096</t>
  </si>
  <si>
    <t>E097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</si>
  <si>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</si>
  <si>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</si>
  <si>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</si>
  <si>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</si>
  <si>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</si>
  <si>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</si>
  <si>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</si>
  <si>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</si>
  <si>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</si>
  <si>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</si>
  <si>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</si>
  <si>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</si>
  <si>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</si>
  <si>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</si>
  <si>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</si>
  <si>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</si>
  <si>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</si>
  <si>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</si>
  <si>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</si>
  <si>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</si>
  <si>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</si>
  <si>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</si>
  <si>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</si>
  <si>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</si>
  <si>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</si>
  <si>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</si>
  <si>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</si>
  <si>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</si>
  <si>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</si>
  <si>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</si>
  <si>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</si>
  <si>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</si>
  <si>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</si>
  <si>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</si>
  <si>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</si>
  <si>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</si>
  <si>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</si>
  <si>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</si>
  <si>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</si>
  <si>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</si>
  <si>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</si>
  <si>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</si>
  <si>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</si>
  <si>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</si>
  <si>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</si>
  <si>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</si>
  <si>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</si>
  <si>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</si>
  <si>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</si>
  <si>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</si>
  <si>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</si>
  <si>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</si>
  <si>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</si>
  <si>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</si>
  <si>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</si>
  <si>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A056</t>
  </si>
  <si>
    <t>A057</t>
  </si>
  <si>
    <t>A058</t>
  </si>
  <si>
    <t>A059</t>
  </si>
  <si>
    <t>A060</t>
  </si>
  <si>
    <t>A061</t>
  </si>
  <si>
    <t>A062</t>
  </si>
  <si>
    <t>A063</t>
  </si>
  <si>
    <t>A064</t>
  </si>
  <si>
    <t>A065</t>
  </si>
  <si>
    <t>A066</t>
  </si>
  <si>
    <t>A067</t>
  </si>
  <si>
    <t>A068</t>
  </si>
  <si>
    <t>A069</t>
  </si>
  <si>
    <t>A070</t>
  </si>
  <si>
    <t>A071</t>
  </si>
  <si>
    <t>A072</t>
  </si>
  <si>
    <t>A073</t>
  </si>
  <si>
    <t>A074</t>
  </si>
  <si>
    <t>A075</t>
  </si>
  <si>
    <t>A076</t>
  </si>
  <si>
    <t>A077</t>
  </si>
  <si>
    <t>A078</t>
  </si>
  <si>
    <t>A079</t>
  </si>
  <si>
    <t>A080</t>
  </si>
  <si>
    <t>A081</t>
  </si>
  <si>
    <t>A082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</si>
  <si>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</si>
  <si>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</si>
  <si>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</si>
  <si>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</si>
  <si>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</si>
  <si>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</si>
  <si>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</si>
  <si>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</si>
  <si>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</si>
  <si>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</si>
  <si>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A093</t>
  </si>
  <si>
    <t>A094</t>
  </si>
  <si>
    <t>A095</t>
  </si>
  <si>
    <t>A096</t>
  </si>
  <si>
    <t>A097</t>
  </si>
  <si>
    <t>als Einnahme(!) 0% Ust buchen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</si>
</sst>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[$€-407];[Red]\-#,##0.00\ [$€-407]"/>
    <numFmt numFmtId="165" formatCode="_-* #,##0.00\ [$€-407]_-;\-* #,##0.00\ [$€-407]_-;_-* &quot;-&quot;??\ [$€-407]_-;_-@_-"/>
    <numFmt numFmtId="166" formatCode="dd/mm/yy;@"/>
    <numFmt numFmtId="167" formatCode="0.00_ ;[Red]\-0.00\ "/>
  </numFmts>
  <fonts count="11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0"/>
      <color theme="4"/>
      <name val="Museo Sans 100"/>
      <family val="3"/>
    </font>
    <font>
      <b/>
      <sz val="11"/>
      <color theme="4" tint="-0.249977111117893"/>
      <name val="Museo Sans 500"/>
      <family val="3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sz val="10"/>
      <color theme="4" tint="-0.249977111117893"/>
      <name val="Museo Sans 100"/>
      <family val="3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9">
    <xf numFmtId="0" fontId="0" fillId="0" borderId="0" xfId="0"/>
    <xf numFmtId="0" fontId="1" fillId="0" borderId="1" xfId="0" applyFont="1" applyBorder="1"/>
    <xf numFmtId="49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64" fontId="1" fillId="0" borderId="1" xfId="0" applyNumberFormat="1" applyFont="1" applyBorder="1"/>
    <xf numFmtId="49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/>
    <xf numFmtId="9" fontId="0" fillId="0" borderId="0" xfId="2" applyFont="1"/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left"/>
    </xf>
    <xf numFmtId="165" fontId="1" fillId="0" borderId="0" xfId="0" applyNumberFormat="1" applyFont="1"/>
    <xf numFmtId="0" fontId="1" fillId="0" borderId="2" xfId="0" applyFont="1" applyBorder="1"/>
    <xf numFmtId="44" fontId="1" fillId="0" borderId="2" xfId="1" applyFont="1" applyBorder="1"/>
    <xf numFmtId="0" fontId="1" fillId="0" borderId="0" xfId="0" applyFont="1" applyBorder="1"/>
    <xf numFmtId="0" fontId="1" fillId="0" borderId="0" xfId="1" applyNumberFormat="1" applyFont="1" applyBorder="1"/>
    <xf numFmtId="165" fontId="1" fillId="0" borderId="2" xfId="0" applyNumberFormat="1" applyFont="1" applyBorder="1"/>
    <xf numFmtId="0" fontId="3" fillId="0" borderId="0" xfId="0" applyFont="1"/>
    <xf numFmtId="167" fontId="1" fillId="0" borderId="2" xfId="0" applyNumberFormat="1" applyFont="1" applyBorder="1"/>
    <xf numFmtId="167" fontId="1" fillId="0" borderId="2" xfId="1" applyNumberFormat="1" applyFont="1" applyBorder="1"/>
    <xf numFmtId="0" fontId="0" fillId="0" borderId="4" xfId="0" applyBorder="1"/>
    <xf numFmtId="0" fontId="1" fillId="2" borderId="2" xfId="0" applyFont="1" applyFill="1" applyBorder="1"/>
    <xf numFmtId="167" fontId="1" fillId="2" borderId="2" xfId="0" applyNumberFormat="1" applyFont="1" applyFill="1" applyBorder="1"/>
    <xf numFmtId="8" fontId="1" fillId="2" borderId="2" xfId="1" applyNumberFormat="1" applyFont="1" applyFill="1" applyBorder="1"/>
    <xf numFmtId="0" fontId="0" fillId="0" borderId="5" xfId="0" applyBorder="1"/>
    <xf numFmtId="0" fontId="0" fillId="0" borderId="0" xfId="0" applyBorder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5" xfId="0" applyNumberFormat="1" applyBorder="1"/>
    <xf numFmtId="2" fontId="0" fillId="0" borderId="0" xfId="0" applyNumberFormat="1" applyBorder="1"/>
    <xf numFmtId="0" fontId="1" fillId="0" borderId="5" xfId="0" applyFont="1" applyBorder="1"/>
    <xf numFmtId="9" fontId="0" fillId="0" borderId="0" xfId="0" applyNumberFormat="1" applyFont="1" applyAlignment="1">
      <alignment horizontal="center"/>
    </xf>
    <xf numFmtId="0" fontId="0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/>
    <xf numFmtId="0" fontId="1" fillId="2" borderId="5" xfId="0" applyFont="1" applyFill="1" applyBorder="1" applyAlignment="1">
      <alignment horizontal="center"/>
    </xf>
    <xf numFmtId="8" fontId="1" fillId="0" borderId="0" xfId="1" applyNumberFormat="1" applyFont="1" applyFill="1" applyBorder="1"/>
    <xf numFmtId="8" fontId="1" fillId="0" borderId="4" xfId="1" applyNumberFormat="1" applyFont="1" applyFill="1" applyBorder="1"/>
    <xf numFmtId="8" fontId="1" fillId="0" borderId="5" xfId="1" applyNumberFormat="1" applyFont="1" applyFill="1" applyBorder="1"/>
    <xf numFmtId="0" fontId="1" fillId="0" borderId="3" xfId="0" applyFont="1" applyFill="1" applyBorder="1" applyAlignment="1">
      <alignment wrapText="1"/>
    </xf>
    <xf numFmtId="0" fontId="0" fillId="0" borderId="0" xfId="0" applyAlignment="1">
      <alignment horizontal="center"/>
    </xf>
    <xf numFmtId="9" fontId="0" fillId="0" borderId="0" xfId="0" applyNumberFormat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9" fontId="0" fillId="3" borderId="0" xfId="0" applyNumberFormat="1" applyFill="1" applyBorder="1"/>
    <xf numFmtId="0" fontId="0" fillId="0" borderId="9" xfId="0" applyBorder="1"/>
    <xf numFmtId="0" fontId="0" fillId="0" borderId="10" xfId="0" applyBorder="1"/>
    <xf numFmtId="9" fontId="0" fillId="0" borderId="0" xfId="0" applyNumberFormat="1" applyBorder="1"/>
    <xf numFmtId="9" fontId="0" fillId="0" borderId="0" xfId="2" applyFont="1" applyBorder="1"/>
    <xf numFmtId="0" fontId="0" fillId="0" borderId="8" xfId="0" applyFill="1" applyBorder="1"/>
    <xf numFmtId="167" fontId="0" fillId="0" borderId="0" xfId="0" applyNumberFormat="1"/>
    <xf numFmtId="0" fontId="1" fillId="0" borderId="1" xfId="0" applyFont="1" applyBorder="1" applyAlignment="1">
      <alignment wrapText="1"/>
    </xf>
    <xf numFmtId="2" fontId="0" fillId="3" borderId="0" xfId="0" applyNumberFormat="1" applyFill="1" applyBorder="1"/>
    <xf numFmtId="167" fontId="0" fillId="3" borderId="0" xfId="0" applyNumberFormat="1" applyFill="1" applyBorder="1"/>
    <xf numFmtId="0" fontId="0" fillId="0" borderId="0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/>
    </xf>
    <xf numFmtId="166" fontId="0" fillId="0" borderId="1" xfId="0" applyNumberFormat="1" applyFill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164" fontId="0" fillId="0" borderId="1" xfId="0" applyNumberFormat="1" applyFill="1" applyBorder="1"/>
    <xf numFmtId="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/>
    <xf numFmtId="164" fontId="1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7" fontId="0" fillId="4" borderId="4" xfId="0" applyNumberFormat="1" applyFill="1" applyBorder="1"/>
    <xf numFmtId="0" fontId="0" fillId="4" borderId="11" xfId="0" applyFill="1" applyBorder="1"/>
    <xf numFmtId="2" fontId="0" fillId="4" borderId="4" xfId="0" applyNumberFormat="1" applyFill="1" applyBorder="1"/>
    <xf numFmtId="0" fontId="0" fillId="4" borderId="9" xfId="0" applyFill="1" applyBorder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74</xdr:row>
      <xdr:rowOff>123825</xdr:rowOff>
    </xdr:from>
    <xdr:to>
      <xdr:col>7</xdr:col>
      <xdr:colOff>161258</xdr:colOff>
      <xdr:row>90</xdr:row>
      <xdr:rowOff>161596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0163175"/>
          <a:ext cx="5333333" cy="2628571"/>
        </a:xfrm>
        <a:prstGeom prst="rect">
          <a:avLst/>
        </a:prstGeom>
      </xdr:spPr>
    </xdr:pic>
    <xdr:clientData/>
  </xdr:twoCellAnchor>
  <xdr:twoCellAnchor editAs="oneCell">
    <xdr:from>
      <xdr:col>10</xdr:col>
      <xdr:colOff>514350</xdr:colOff>
      <xdr:row>9</xdr:row>
      <xdr:rowOff>57150</xdr:rowOff>
    </xdr:from>
    <xdr:to>
      <xdr:col>12</xdr:col>
      <xdr:colOff>638174</xdr:colOff>
      <xdr:row>14</xdr:row>
      <xdr:rowOff>81484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4350" y="1543050"/>
          <a:ext cx="1647824" cy="833959"/>
        </a:xfrm>
        <a:prstGeom prst="rect">
          <a:avLst/>
        </a:prstGeom>
      </xdr:spPr>
    </xdr:pic>
    <xdr:clientData/>
  </xdr:twoCellAnchor>
  <xdr:twoCellAnchor editAs="oneCell">
    <xdr:from>
      <xdr:col>0</xdr:col>
      <xdr:colOff>628650</xdr:colOff>
      <xdr:row>14</xdr:row>
      <xdr:rowOff>142875</xdr:rowOff>
    </xdr:from>
    <xdr:to>
      <xdr:col>10</xdr:col>
      <xdr:colOff>272034</xdr:colOff>
      <xdr:row>21</xdr:row>
      <xdr:rowOff>123825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276475"/>
          <a:ext cx="7263384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topLeftCell="A43" workbookViewId="0">
      <selection activeCell="C7" sqref="C7"/>
    </sheetView>
  </sheetViews>
  <sheetFormatPr baseColWidth="10" defaultRowHeight="12.75" x14ac:dyDescent="0.2"/>
  <sheetData>
    <row r="1" spans="2:9" ht="15" x14ac:dyDescent="0.25">
      <c r="B1" s="71" t="s">
        <v>116</v>
      </c>
      <c r="C1" s="72"/>
      <c r="D1" s="73"/>
      <c r="E1" s="73"/>
      <c r="F1" s="69"/>
      <c r="G1" s="69"/>
      <c r="H1" s="69"/>
      <c r="I1" s="69"/>
    </row>
    <row r="2" spans="2:9" x14ac:dyDescent="0.2">
      <c r="B2" s="74" t="s">
        <v>69</v>
      </c>
      <c r="C2" s="74"/>
      <c r="D2" s="74"/>
      <c r="E2" s="74"/>
      <c r="F2" s="70"/>
      <c r="G2" s="70"/>
      <c r="H2" s="69"/>
      <c r="I2" s="69"/>
    </row>
    <row r="3" spans="2:9" x14ac:dyDescent="0.2">
      <c r="B3" s="74" t="s">
        <v>103</v>
      </c>
      <c r="C3" s="74"/>
      <c r="D3" s="74"/>
      <c r="E3" s="74"/>
      <c r="F3" s="70"/>
      <c r="G3" s="70"/>
      <c r="H3" s="69"/>
      <c r="I3" s="69"/>
    </row>
    <row r="4" spans="2:9" x14ac:dyDescent="0.2">
      <c r="B4" s="74" t="s">
        <v>102</v>
      </c>
      <c r="C4" s="74"/>
      <c r="D4" s="74"/>
      <c r="E4" s="74"/>
      <c r="F4" s="70"/>
      <c r="G4" s="70"/>
      <c r="H4" s="69"/>
      <c r="I4" s="69"/>
    </row>
    <row r="5" spans="2:9" x14ac:dyDescent="0.2">
      <c r="B5" s="74" t="s">
        <v>70</v>
      </c>
      <c r="C5" s="74"/>
      <c r="D5" s="74"/>
      <c r="E5" s="74"/>
      <c r="F5" s="70"/>
      <c r="G5" s="70"/>
      <c r="H5" s="69"/>
      <c r="I5" s="69"/>
    </row>
    <row r="6" spans="2:9" x14ac:dyDescent="0.2">
      <c r="B6" s="74" t="s">
        <v>71</v>
      </c>
      <c r="C6" s="74"/>
      <c r="D6" s="74"/>
      <c r="E6" s="74"/>
      <c r="F6" s="70"/>
      <c r="G6" s="70"/>
      <c r="H6" s="69"/>
      <c r="I6" s="69"/>
    </row>
    <row r="7" spans="2:9" x14ac:dyDescent="0.2">
      <c r="B7" s="74" t="s">
        <v>104</v>
      </c>
      <c r="C7" s="74"/>
      <c r="D7" s="74"/>
      <c r="E7" s="74"/>
      <c r="F7" s="70"/>
      <c r="G7" s="70"/>
      <c r="H7" s="69"/>
      <c r="I7" s="69"/>
    </row>
    <row r="8" spans="2:9" x14ac:dyDescent="0.2">
      <c r="B8" s="74" t="s">
        <v>105</v>
      </c>
      <c r="C8" s="74"/>
      <c r="D8" s="74"/>
      <c r="E8" s="74"/>
      <c r="F8" s="70"/>
      <c r="G8" s="70"/>
      <c r="H8" s="69"/>
      <c r="I8" s="69"/>
    </row>
    <row r="9" spans="2:9" x14ac:dyDescent="0.2">
      <c r="B9" s="74" t="s">
        <v>96</v>
      </c>
      <c r="C9" s="74"/>
      <c r="D9" s="74"/>
      <c r="E9" s="74"/>
      <c r="F9" s="70"/>
      <c r="G9" s="70"/>
      <c r="H9" s="69"/>
      <c r="I9" s="69"/>
    </row>
    <row r="10" spans="2:9" x14ac:dyDescent="0.2">
      <c r="B10" s="74" t="s">
        <v>97</v>
      </c>
      <c r="C10" s="74"/>
      <c r="D10" s="74"/>
      <c r="E10" s="74"/>
      <c r="F10" s="70"/>
      <c r="G10" s="70"/>
      <c r="H10" s="69"/>
      <c r="I10" s="69"/>
    </row>
    <row r="11" spans="2:9" x14ac:dyDescent="0.2">
      <c r="B11" s="74" t="s">
        <v>106</v>
      </c>
      <c r="C11" s="74"/>
      <c r="D11" s="74"/>
      <c r="E11" s="74"/>
      <c r="F11" s="70"/>
      <c r="G11" s="70"/>
      <c r="H11" s="69"/>
      <c r="I11" s="69"/>
    </row>
    <row r="12" spans="2:9" x14ac:dyDescent="0.2">
      <c r="B12" s="74"/>
      <c r="C12" s="74"/>
      <c r="D12" s="74"/>
      <c r="E12" s="74"/>
      <c r="F12" s="70"/>
      <c r="G12" s="70"/>
      <c r="H12" s="69"/>
      <c r="I12" s="69"/>
    </row>
    <row r="13" spans="2:9" x14ac:dyDescent="0.2">
      <c r="B13" s="74" t="s">
        <v>99</v>
      </c>
      <c r="C13" s="74"/>
      <c r="D13" s="74"/>
      <c r="E13" s="74"/>
      <c r="F13" s="70"/>
      <c r="G13" s="70"/>
      <c r="H13" s="69"/>
      <c r="I13" s="69"/>
    </row>
    <row r="14" spans="2:9" x14ac:dyDescent="0.2">
      <c r="B14" s="74"/>
      <c r="C14" s="74"/>
      <c r="D14" s="74"/>
      <c r="E14" s="74"/>
      <c r="F14" s="70"/>
      <c r="G14" s="70"/>
      <c r="H14" s="69"/>
      <c r="I14" s="69"/>
    </row>
    <row r="15" spans="2:9" x14ac:dyDescent="0.2">
      <c r="B15" s="74"/>
      <c r="C15" s="74"/>
      <c r="D15" s="74"/>
      <c r="E15" s="74"/>
      <c r="F15" s="70"/>
      <c r="G15" s="70"/>
      <c r="H15" s="69"/>
      <c r="I15" s="69"/>
    </row>
    <row r="16" spans="2:9" x14ac:dyDescent="0.2">
      <c r="B16" s="74"/>
      <c r="C16" s="74"/>
      <c r="D16" s="74"/>
      <c r="E16" s="74"/>
      <c r="F16" s="70"/>
      <c r="G16" s="70"/>
      <c r="H16" s="69"/>
      <c r="I16" s="69"/>
    </row>
    <row r="17" spans="1:10" x14ac:dyDescent="0.2">
      <c r="B17" s="74"/>
      <c r="C17" s="74"/>
      <c r="D17" s="74"/>
      <c r="E17" s="74"/>
      <c r="F17" s="70"/>
      <c r="G17" s="70"/>
      <c r="H17" s="69"/>
      <c r="I17" s="69"/>
    </row>
    <row r="18" spans="1:10" x14ac:dyDescent="0.2">
      <c r="B18" s="74"/>
      <c r="C18" s="74"/>
      <c r="D18" s="74"/>
      <c r="E18" s="74"/>
      <c r="F18" s="70"/>
      <c r="G18" s="70"/>
      <c r="H18" s="69"/>
      <c r="I18" s="69"/>
    </row>
    <row r="19" spans="1:10" x14ac:dyDescent="0.2">
      <c r="B19" s="74"/>
      <c r="C19" s="74"/>
      <c r="D19" s="74"/>
      <c r="E19" s="74"/>
      <c r="F19" s="70"/>
      <c r="G19" s="70"/>
      <c r="H19" s="69"/>
      <c r="I19" s="69"/>
    </row>
    <row r="20" spans="1:10" x14ac:dyDescent="0.2">
      <c r="B20" s="74"/>
      <c r="C20" s="74"/>
      <c r="D20" s="74"/>
      <c r="E20" s="74"/>
      <c r="F20" s="70"/>
      <c r="G20" s="70"/>
      <c r="H20" s="69"/>
      <c r="I20" s="69"/>
    </row>
    <row r="21" spans="1:10" x14ac:dyDescent="0.2">
      <c r="B21" s="74"/>
      <c r="C21" s="74"/>
      <c r="D21" s="74"/>
      <c r="E21" s="74"/>
      <c r="F21" s="70"/>
      <c r="G21" s="70"/>
      <c r="H21" s="69"/>
      <c r="I21" s="69"/>
    </row>
    <row r="22" spans="1:10" x14ac:dyDescent="0.2">
      <c r="B22" s="74"/>
      <c r="C22" s="74"/>
      <c r="D22" s="74"/>
      <c r="E22" s="74"/>
      <c r="F22" s="70"/>
      <c r="G22" s="70"/>
      <c r="H22" s="69"/>
      <c r="I22" s="69"/>
    </row>
    <row r="23" spans="1:10" x14ac:dyDescent="0.2">
      <c r="B23" s="69"/>
      <c r="C23" s="69"/>
      <c r="D23" s="69"/>
      <c r="E23" s="69"/>
      <c r="F23" s="69"/>
      <c r="G23" s="69"/>
      <c r="H23" s="69"/>
      <c r="I23" s="69"/>
    </row>
    <row r="24" spans="1:10" x14ac:dyDescent="0.2">
      <c r="A24" s="9" t="s">
        <v>16</v>
      </c>
      <c r="B24" s="10"/>
      <c r="C24" s="10"/>
      <c r="D24" s="10"/>
      <c r="E24" s="10"/>
      <c r="F24" s="9" t="s">
        <v>72</v>
      </c>
      <c r="G24" s="10"/>
      <c r="H24" s="10"/>
      <c r="I24" s="10"/>
      <c r="J24" s="10"/>
    </row>
    <row r="25" spans="1:10" x14ac:dyDescent="0.2">
      <c r="B25" t="s">
        <v>17</v>
      </c>
    </row>
    <row r="26" spans="1:10" x14ac:dyDescent="0.2">
      <c r="B26" t="s">
        <v>18</v>
      </c>
    </row>
    <row r="27" spans="1:10" x14ac:dyDescent="0.2">
      <c r="B27" t="s">
        <v>19</v>
      </c>
    </row>
    <row r="28" spans="1:10" x14ac:dyDescent="0.2">
      <c r="B28" t="s">
        <v>20</v>
      </c>
      <c r="F28" t="s">
        <v>107</v>
      </c>
    </row>
    <row r="29" spans="1:10" x14ac:dyDescent="0.2">
      <c r="B29" t="s">
        <v>23</v>
      </c>
      <c r="F29" t="s">
        <v>108</v>
      </c>
    </row>
    <row r="30" spans="1:10" x14ac:dyDescent="0.2">
      <c r="B30" t="s">
        <v>24</v>
      </c>
      <c r="F30" t="s">
        <v>85</v>
      </c>
    </row>
    <row r="31" spans="1:10" x14ac:dyDescent="0.2">
      <c r="B31" t="s">
        <v>21</v>
      </c>
      <c r="F31" t="s">
        <v>73</v>
      </c>
    </row>
    <row r="32" spans="1:10" x14ac:dyDescent="0.2">
      <c r="B32" t="s">
        <v>25</v>
      </c>
      <c r="F32" t="s">
        <v>101</v>
      </c>
    </row>
    <row r="35" spans="1:10" x14ac:dyDescent="0.2">
      <c r="A35" s="9" t="s">
        <v>15</v>
      </c>
      <c r="B35" s="10"/>
      <c r="C35" s="10"/>
      <c r="D35" s="10"/>
      <c r="E35" s="10"/>
      <c r="F35" s="9" t="s">
        <v>72</v>
      </c>
      <c r="G35" s="10"/>
      <c r="H35" s="10"/>
      <c r="I35" s="10"/>
      <c r="J35" s="10"/>
    </row>
    <row r="36" spans="1:10" x14ac:dyDescent="0.2">
      <c r="B36" t="s">
        <v>26</v>
      </c>
      <c r="F36" t="s">
        <v>86</v>
      </c>
    </row>
    <row r="37" spans="1:10" x14ac:dyDescent="0.2">
      <c r="B37" t="s">
        <v>27</v>
      </c>
      <c r="F37" t="s">
        <v>100</v>
      </c>
    </row>
    <row r="38" spans="1:10" x14ac:dyDescent="0.2">
      <c r="B38" t="s">
        <v>28</v>
      </c>
      <c r="F38" t="s">
        <v>109</v>
      </c>
    </row>
    <row r="39" spans="1:10" x14ac:dyDescent="0.2">
      <c r="B39" t="s">
        <v>49</v>
      </c>
    </row>
    <row r="40" spans="1:10" x14ac:dyDescent="0.2">
      <c r="B40" t="s">
        <v>58</v>
      </c>
    </row>
    <row r="41" spans="1:10" x14ac:dyDescent="0.2">
      <c r="B41" t="s">
        <v>29</v>
      </c>
    </row>
    <row r="42" spans="1:10" x14ac:dyDescent="0.2">
      <c r="B42" t="s">
        <v>22</v>
      </c>
      <c r="F42" s="47" t="s">
        <v>91</v>
      </c>
    </row>
    <row r="43" spans="1:10" x14ac:dyDescent="0.2">
      <c r="B43" t="s">
        <v>30</v>
      </c>
    </row>
    <row r="44" spans="1:10" x14ac:dyDescent="0.2">
      <c r="B44" t="s">
        <v>31</v>
      </c>
      <c r="F44" t="s">
        <v>110</v>
      </c>
    </row>
    <row r="45" spans="1:10" x14ac:dyDescent="0.2">
      <c r="B45" t="s">
        <v>32</v>
      </c>
    </row>
    <row r="46" spans="1:10" x14ac:dyDescent="0.2">
      <c r="B46" t="s">
        <v>33</v>
      </c>
    </row>
    <row r="47" spans="1:10" x14ac:dyDescent="0.2">
      <c r="B47" t="s">
        <v>34</v>
      </c>
    </row>
    <row r="48" spans="1:10" x14ac:dyDescent="0.2">
      <c r="B48" t="s">
        <v>35</v>
      </c>
    </row>
    <row r="49" spans="2:6" x14ac:dyDescent="0.2">
      <c r="B49" t="s">
        <v>36</v>
      </c>
    </row>
    <row r="50" spans="2:6" x14ac:dyDescent="0.2">
      <c r="B50" t="s">
        <v>37</v>
      </c>
    </row>
    <row r="51" spans="2:6" x14ac:dyDescent="0.2">
      <c r="B51" t="s">
        <v>38</v>
      </c>
      <c r="F51" t="s">
        <v>111</v>
      </c>
    </row>
    <row r="52" spans="2:6" x14ac:dyDescent="0.2">
      <c r="B52" t="s">
        <v>39</v>
      </c>
      <c r="F52" t="s">
        <v>89</v>
      </c>
    </row>
    <row r="53" spans="2:6" x14ac:dyDescent="0.2">
      <c r="B53" t="s">
        <v>40</v>
      </c>
      <c r="F53" t="s">
        <v>90</v>
      </c>
    </row>
    <row r="54" spans="2:6" x14ac:dyDescent="0.2">
      <c r="B54" t="s">
        <v>41</v>
      </c>
      <c r="F54" t="s">
        <v>112</v>
      </c>
    </row>
    <row r="55" spans="2:6" x14ac:dyDescent="0.2">
      <c r="B55" t="s">
        <v>42</v>
      </c>
      <c r="F55" t="s">
        <v>113</v>
      </c>
    </row>
    <row r="56" spans="2:6" x14ac:dyDescent="0.2">
      <c r="B56" t="s">
        <v>43</v>
      </c>
    </row>
    <row r="57" spans="2:6" x14ac:dyDescent="0.2">
      <c r="B57" t="s">
        <v>44</v>
      </c>
    </row>
    <row r="58" spans="2:6" x14ac:dyDescent="0.2">
      <c r="B58" t="s">
        <v>45</v>
      </c>
    </row>
    <row r="59" spans="2:6" x14ac:dyDescent="0.2">
      <c r="B59" t="s">
        <v>46</v>
      </c>
    </row>
    <row r="60" spans="2:6" x14ac:dyDescent="0.2">
      <c r="B60" t="s">
        <v>47</v>
      </c>
      <c r="F60" t="s">
        <v>114</v>
      </c>
    </row>
    <row r="61" spans="2:6" x14ac:dyDescent="0.2">
      <c r="B61" t="s">
        <v>48</v>
      </c>
    </row>
    <row r="62" spans="2:6" x14ac:dyDescent="0.2">
      <c r="B62" t="s">
        <v>59</v>
      </c>
      <c r="F62" t="s">
        <v>87</v>
      </c>
    </row>
    <row r="63" spans="2:6" x14ac:dyDescent="0.2">
      <c r="B63" t="s">
        <v>57</v>
      </c>
      <c r="F63" t="s">
        <v>88</v>
      </c>
    </row>
    <row r="64" spans="2:6" x14ac:dyDescent="0.2">
      <c r="B64" t="s">
        <v>56</v>
      </c>
      <c r="F64" t="s">
        <v>115</v>
      </c>
    </row>
    <row r="66" spans="1:1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x14ac:dyDescent="0.2">
      <c r="A67" t="s">
        <v>50</v>
      </c>
    </row>
    <row r="68" spans="1:11" x14ac:dyDescent="0.2">
      <c r="B68" t="s">
        <v>13</v>
      </c>
    </row>
    <row r="69" spans="1:11" x14ac:dyDescent="0.2">
      <c r="B69" t="s">
        <v>2</v>
      </c>
    </row>
    <row r="71" spans="1:11" x14ac:dyDescent="0.2">
      <c r="A71" t="s">
        <v>53</v>
      </c>
    </row>
    <row r="72" spans="1:11" x14ac:dyDescent="0.2">
      <c r="B72" s="12">
        <v>0.19</v>
      </c>
      <c r="E72" t="s">
        <v>92</v>
      </c>
    </row>
    <row r="73" spans="1:11" x14ac:dyDescent="0.2">
      <c r="B73" s="12">
        <v>7.0000000000000007E-2</v>
      </c>
      <c r="E73" t="e">
        <f>IF(G73=Anleitung!A$63,(B73-D73)/I73*(13-MONTH(#REF!)),IF(G73=Anleitung!$B$64,B73/I73*IF(I73&gt;11,12,I73),B73-D73))</f>
        <v>#DIV/0!</v>
      </c>
    </row>
    <row r="74" spans="1:11" x14ac:dyDescent="0.2">
      <c r="B74" s="12">
        <v>0</v>
      </c>
    </row>
  </sheetData>
  <sheetProtection algorithmName="SHA-512" hashValue="8N+27cTL0rT5puFPXJg7/bEYiR+VQ9DD6RbhHUrodvLYD+/OFHrXqoRPUus7EB2TUfuO1Gindy5ZQcDD5PYdmg==" saltValue="+4nU1lEEF6oB4zuF+yzZUw==" spinCount="100000" sheet="1" objects="1" scenarios="1"/>
  <dataValidations count="1">
    <dataValidation showInputMessage="1" showErrorMessage="1" prompt="Bitte auswählen" sqref="B25:B32"/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12"/>
  <sheetViews>
    <sheetView workbookViewId="0">
      <pane ySplit="4" topLeftCell="A5" activePane="bottomLeft" state="frozen"/>
      <selection pane="bottomLeft" activeCell="H99" sqref="H99"/>
    </sheetView>
  </sheetViews>
  <sheetFormatPr baseColWidth="10" defaultColWidth="11.5703125" defaultRowHeight="12.75" x14ac:dyDescent="0.2"/>
  <cols>
    <col min="1" max="1" width="13.42578125" customWidth="1"/>
    <col min="2" max="2" width="39.85546875" customWidth="1"/>
    <col min="3" max="3" width="13.140625" customWidth="1"/>
    <col min="4" max="4" width="9.28515625" customWidth="1"/>
    <col min="5" max="5" width="9.85546875" customWidth="1"/>
    <col min="6" max="6" width="10.7109375" customWidth="1"/>
    <col min="8" max="8" width="40.7109375" customWidth="1"/>
    <col min="9" max="9" width="11.5703125" customWidth="1"/>
  </cols>
  <sheetData>
    <row r="1" spans="1:9" x14ac:dyDescent="0.2">
      <c r="A1" s="9" t="s">
        <v>10</v>
      </c>
      <c r="B1" s="10"/>
    </row>
    <row r="2" spans="1:9" x14ac:dyDescent="0.2">
      <c r="A2" s="7" t="s">
        <v>6</v>
      </c>
      <c r="C2" s="8">
        <f>SUM(C5:C101)</f>
        <v>221.5</v>
      </c>
      <c r="D2" s="7"/>
      <c r="E2" s="8">
        <f>SUM(E5:E101)</f>
        <v>35.365546218487395</v>
      </c>
      <c r="F2" s="8">
        <f>SUM(F5:F101)</f>
        <v>186.1344537815126</v>
      </c>
    </row>
    <row r="3" spans="1:9" x14ac:dyDescent="0.2">
      <c r="A3" s="9"/>
      <c r="B3" s="10"/>
      <c r="C3" s="11"/>
      <c r="D3" s="9"/>
      <c r="E3" s="11"/>
      <c r="F3" s="11"/>
      <c r="G3" s="10"/>
      <c r="H3" s="10"/>
      <c r="I3" s="10"/>
    </row>
    <row r="4" spans="1:9" x14ac:dyDescent="0.2">
      <c r="A4" s="1" t="s">
        <v>0</v>
      </c>
      <c r="B4" s="1" t="s">
        <v>11</v>
      </c>
      <c r="C4" s="1" t="s">
        <v>4</v>
      </c>
      <c r="D4" s="1" t="s">
        <v>9</v>
      </c>
      <c r="E4" s="1" t="s">
        <v>5</v>
      </c>
      <c r="F4" s="1" t="s">
        <v>3</v>
      </c>
      <c r="G4" s="1" t="s">
        <v>1</v>
      </c>
      <c r="H4" s="1" t="s">
        <v>14</v>
      </c>
      <c r="I4" s="1" t="s">
        <v>51</v>
      </c>
    </row>
    <row r="5" spans="1:9" x14ac:dyDescent="0.2">
      <c r="A5" s="14">
        <v>42761</v>
      </c>
      <c r="B5" s="2" t="s">
        <v>95</v>
      </c>
      <c r="C5" s="3">
        <v>98.5</v>
      </c>
      <c r="D5" s="62">
        <v>0.19</v>
      </c>
      <c r="E5" s="3">
        <f>C5/(100+D5*100)*D5*100</f>
        <v>15.72689075630252</v>
      </c>
      <c r="F5" s="3">
        <f>C5-E5</f>
        <v>82.773109243697476</v>
      </c>
      <c r="G5" s="13" t="s">
        <v>117</v>
      </c>
      <c r="H5" s="4" t="s">
        <v>17</v>
      </c>
      <c r="I5" s="4"/>
    </row>
    <row r="6" spans="1:9" x14ac:dyDescent="0.2">
      <c r="A6" s="14">
        <v>42828</v>
      </c>
      <c r="B6" s="2" t="s">
        <v>95</v>
      </c>
      <c r="C6" s="3">
        <v>123</v>
      </c>
      <c r="D6" s="62">
        <v>0.19</v>
      </c>
      <c r="E6" s="3">
        <f t="shared" ref="E6:E69" si="0">C6/(100+D6*100)*D6*100</f>
        <v>19.638655462184875</v>
      </c>
      <c r="F6" s="3">
        <f t="shared" ref="F6:F69" si="1">C6-E6</f>
        <v>103.36134453781513</v>
      </c>
      <c r="G6" s="13" t="s">
        <v>118</v>
      </c>
      <c r="H6" s="4" t="s">
        <v>17</v>
      </c>
      <c r="I6" s="4"/>
    </row>
    <row r="7" spans="1:9" x14ac:dyDescent="0.2">
      <c r="A7" s="14"/>
      <c r="B7" s="2" t="s">
        <v>95</v>
      </c>
      <c r="C7" s="3"/>
      <c r="D7" s="62">
        <v>0.19</v>
      </c>
      <c r="E7" s="3">
        <f t="shared" si="0"/>
        <v>0</v>
      </c>
      <c r="F7" s="3">
        <f t="shared" si="1"/>
        <v>0</v>
      </c>
      <c r="G7" s="13" t="s">
        <v>119</v>
      </c>
      <c r="H7" s="4" t="s">
        <v>17</v>
      </c>
      <c r="I7" s="4"/>
    </row>
    <row r="8" spans="1:9" x14ac:dyDescent="0.2">
      <c r="A8" s="14"/>
      <c r="B8" s="2" t="s">
        <v>95</v>
      </c>
      <c r="C8" s="3"/>
      <c r="D8" s="62">
        <v>0.19</v>
      </c>
      <c r="E8" s="3">
        <f t="shared" si="0"/>
        <v>0</v>
      </c>
      <c r="F8" s="3">
        <f t="shared" si="1"/>
        <v>0</v>
      </c>
      <c r="G8" s="13" t="s">
        <v>120</v>
      </c>
      <c r="H8" s="4" t="s">
        <v>17</v>
      </c>
      <c r="I8" s="4"/>
    </row>
    <row r="9" spans="1:9" x14ac:dyDescent="0.2">
      <c r="A9" s="14"/>
      <c r="B9" s="2" t="s">
        <v>95</v>
      </c>
      <c r="C9" s="3"/>
      <c r="D9" s="62">
        <v>0.19</v>
      </c>
      <c r="E9" s="3">
        <f t="shared" si="0"/>
        <v>0</v>
      </c>
      <c r="F9" s="3">
        <f t="shared" si="1"/>
        <v>0</v>
      </c>
      <c r="G9" s="13" t="s">
        <v>121</v>
      </c>
      <c r="H9" s="4" t="s">
        <v>17</v>
      </c>
      <c r="I9" s="4"/>
    </row>
    <row r="10" spans="1:9" x14ac:dyDescent="0.2">
      <c r="A10" s="14"/>
      <c r="B10" s="2" t="s">
        <v>95</v>
      </c>
      <c r="C10" s="3"/>
      <c r="D10" s="62">
        <v>0.19</v>
      </c>
      <c r="E10" s="3">
        <f t="shared" si="0"/>
        <v>0</v>
      </c>
      <c r="F10" s="3">
        <f t="shared" si="1"/>
        <v>0</v>
      </c>
      <c r="G10" s="13" t="s">
        <v>122</v>
      </c>
      <c r="H10" s="4" t="s">
        <v>17</v>
      </c>
      <c r="I10" s="4"/>
    </row>
    <row r="11" spans="1:9" x14ac:dyDescent="0.2">
      <c r="A11" s="14"/>
      <c r="B11" s="2" t="s">
        <v>95</v>
      </c>
      <c r="C11" s="3"/>
      <c r="D11" s="62">
        <v>0.19</v>
      </c>
      <c r="E11" s="3">
        <f t="shared" si="0"/>
        <v>0</v>
      </c>
      <c r="F11" s="3">
        <f t="shared" si="1"/>
        <v>0</v>
      </c>
      <c r="G11" s="13" t="s">
        <v>123</v>
      </c>
      <c r="H11" s="4" t="s">
        <v>17</v>
      </c>
      <c r="I11" s="4"/>
    </row>
    <row r="12" spans="1:9" x14ac:dyDescent="0.2">
      <c r="A12" s="14"/>
      <c r="B12" s="2" t="s">
        <v>95</v>
      </c>
      <c r="C12" s="3"/>
      <c r="D12" s="62">
        <v>0.19</v>
      </c>
      <c r="E12" s="3">
        <f t="shared" si="0"/>
        <v>0</v>
      </c>
      <c r="F12" s="3">
        <f t="shared" si="1"/>
        <v>0</v>
      </c>
      <c r="G12" s="13" t="s">
        <v>124</v>
      </c>
      <c r="H12" s="4" t="s">
        <v>17</v>
      </c>
      <c r="I12" s="4"/>
    </row>
    <row r="13" spans="1:9" x14ac:dyDescent="0.2">
      <c r="A13" s="14"/>
      <c r="B13" s="2" t="s">
        <v>95</v>
      </c>
      <c r="C13" s="3"/>
      <c r="D13" s="62">
        <v>0.19</v>
      </c>
      <c r="E13" s="3">
        <f t="shared" si="0"/>
        <v>0</v>
      </c>
      <c r="F13" s="3">
        <f t="shared" si="1"/>
        <v>0</v>
      </c>
      <c r="G13" s="13" t="s">
        <v>125</v>
      </c>
      <c r="H13" s="4" t="s">
        <v>17</v>
      </c>
      <c r="I13" s="4"/>
    </row>
    <row r="14" spans="1:9" x14ac:dyDescent="0.2">
      <c r="A14" s="14"/>
      <c r="B14" s="2" t="s">
        <v>95</v>
      </c>
      <c r="C14" s="3"/>
      <c r="D14" s="62">
        <v>0.19</v>
      </c>
      <c r="E14" s="3">
        <f t="shared" si="0"/>
        <v>0</v>
      </c>
      <c r="F14" s="3">
        <f t="shared" si="1"/>
        <v>0</v>
      </c>
      <c r="G14" s="13" t="s">
        <v>126</v>
      </c>
      <c r="H14" s="4" t="s">
        <v>17</v>
      </c>
      <c r="I14" s="4"/>
    </row>
    <row r="15" spans="1:9" x14ac:dyDescent="0.2">
      <c r="A15" s="14"/>
      <c r="B15" s="2" t="s">
        <v>95</v>
      </c>
      <c r="C15" s="3"/>
      <c r="D15" s="62">
        <v>0.19</v>
      </c>
      <c r="E15" s="3">
        <f t="shared" si="0"/>
        <v>0</v>
      </c>
      <c r="F15" s="3">
        <f t="shared" si="1"/>
        <v>0</v>
      </c>
      <c r="G15" s="13" t="s">
        <v>127</v>
      </c>
      <c r="H15" s="4" t="s">
        <v>17</v>
      </c>
      <c r="I15" s="4"/>
    </row>
    <row r="16" spans="1:9" x14ac:dyDescent="0.2">
      <c r="A16" s="14"/>
      <c r="B16" s="2" t="s">
        <v>95</v>
      </c>
      <c r="C16" s="3"/>
      <c r="D16" s="62">
        <v>0.19</v>
      </c>
      <c r="E16" s="3">
        <f t="shared" si="0"/>
        <v>0</v>
      </c>
      <c r="F16" s="3">
        <f t="shared" si="1"/>
        <v>0</v>
      </c>
      <c r="G16" s="13" t="s">
        <v>128</v>
      </c>
      <c r="H16" s="4" t="s">
        <v>17</v>
      </c>
      <c r="I16" s="4"/>
    </row>
    <row r="17" spans="1:9" x14ac:dyDescent="0.2">
      <c r="A17" s="14"/>
      <c r="B17" s="2" t="s">
        <v>94</v>
      </c>
      <c r="C17" s="3"/>
      <c r="D17" s="62">
        <v>0.19</v>
      </c>
      <c r="E17" s="3">
        <f t="shared" si="0"/>
        <v>0</v>
      </c>
      <c r="F17" s="3">
        <f t="shared" si="1"/>
        <v>0</v>
      </c>
      <c r="G17" s="13" t="s">
        <v>129</v>
      </c>
      <c r="H17" s="4" t="s">
        <v>17</v>
      </c>
      <c r="I17" s="4"/>
    </row>
    <row r="18" spans="1:9" x14ac:dyDescent="0.2">
      <c r="A18" s="14"/>
      <c r="B18" s="2" t="s">
        <v>94</v>
      </c>
      <c r="C18" s="3"/>
      <c r="D18" s="62">
        <v>0.19</v>
      </c>
      <c r="E18" s="3">
        <f t="shared" si="0"/>
        <v>0</v>
      </c>
      <c r="F18" s="3">
        <f t="shared" si="1"/>
        <v>0</v>
      </c>
      <c r="G18" s="13" t="s">
        <v>130</v>
      </c>
      <c r="H18" s="4" t="s">
        <v>17</v>
      </c>
      <c r="I18" s="4"/>
    </row>
    <row r="19" spans="1:9" x14ac:dyDescent="0.2">
      <c r="A19" s="14"/>
      <c r="B19" s="2" t="s">
        <v>94</v>
      </c>
      <c r="C19" s="3"/>
      <c r="D19" s="62">
        <v>0.19</v>
      </c>
      <c r="E19" s="3">
        <f t="shared" si="0"/>
        <v>0</v>
      </c>
      <c r="F19" s="3">
        <f t="shared" si="1"/>
        <v>0</v>
      </c>
      <c r="G19" s="13" t="s">
        <v>131</v>
      </c>
      <c r="H19" s="4" t="s">
        <v>17</v>
      </c>
      <c r="I19" s="4"/>
    </row>
    <row r="20" spans="1:9" x14ac:dyDescent="0.2">
      <c r="A20" s="14"/>
      <c r="B20" s="2" t="s">
        <v>94</v>
      </c>
      <c r="C20" s="3"/>
      <c r="D20" s="62">
        <v>0.19</v>
      </c>
      <c r="E20" s="3">
        <f t="shared" si="0"/>
        <v>0</v>
      </c>
      <c r="F20" s="3">
        <f t="shared" si="1"/>
        <v>0</v>
      </c>
      <c r="G20" s="13" t="s">
        <v>132</v>
      </c>
      <c r="H20" s="4" t="s">
        <v>17</v>
      </c>
      <c r="I20" s="4"/>
    </row>
    <row r="21" spans="1:9" x14ac:dyDescent="0.2">
      <c r="A21" s="14"/>
      <c r="B21" s="2" t="s">
        <v>94</v>
      </c>
      <c r="C21" s="3"/>
      <c r="D21" s="62">
        <v>0.19</v>
      </c>
      <c r="E21" s="3">
        <f t="shared" si="0"/>
        <v>0</v>
      </c>
      <c r="F21" s="3">
        <f t="shared" si="1"/>
        <v>0</v>
      </c>
      <c r="G21" s="13" t="s">
        <v>133</v>
      </c>
      <c r="H21" s="4" t="s">
        <v>17</v>
      </c>
      <c r="I21" s="4"/>
    </row>
    <row r="22" spans="1:9" x14ac:dyDescent="0.2">
      <c r="A22" s="14"/>
      <c r="B22" s="2" t="s">
        <v>94</v>
      </c>
      <c r="C22" s="3"/>
      <c r="D22" s="62">
        <v>0.19</v>
      </c>
      <c r="E22" s="3">
        <f t="shared" si="0"/>
        <v>0</v>
      </c>
      <c r="F22" s="3">
        <f t="shared" si="1"/>
        <v>0</v>
      </c>
      <c r="G22" s="13" t="s">
        <v>134</v>
      </c>
      <c r="H22" s="4" t="s">
        <v>17</v>
      </c>
      <c r="I22" s="4"/>
    </row>
    <row r="23" spans="1:9" x14ac:dyDescent="0.2">
      <c r="A23" s="14"/>
      <c r="B23" s="2" t="s">
        <v>94</v>
      </c>
      <c r="C23" s="3"/>
      <c r="D23" s="62">
        <v>0.19</v>
      </c>
      <c r="E23" s="3">
        <f t="shared" si="0"/>
        <v>0</v>
      </c>
      <c r="F23" s="3">
        <f t="shared" si="1"/>
        <v>0</v>
      </c>
      <c r="G23" s="13" t="s">
        <v>135</v>
      </c>
      <c r="H23" s="4" t="s">
        <v>17</v>
      </c>
      <c r="I23" s="4"/>
    </row>
    <row r="24" spans="1:9" x14ac:dyDescent="0.2">
      <c r="A24" s="14"/>
      <c r="B24" s="2" t="s">
        <v>94</v>
      </c>
      <c r="C24" s="3"/>
      <c r="D24" s="62">
        <v>0.19</v>
      </c>
      <c r="E24" s="3">
        <f t="shared" si="0"/>
        <v>0</v>
      </c>
      <c r="F24" s="3">
        <f t="shared" si="1"/>
        <v>0</v>
      </c>
      <c r="G24" s="13" t="s">
        <v>136</v>
      </c>
      <c r="H24" s="4" t="s">
        <v>17</v>
      </c>
      <c r="I24" s="4"/>
    </row>
    <row r="25" spans="1:9" x14ac:dyDescent="0.2">
      <c r="A25" s="14"/>
      <c r="B25" s="2" t="s">
        <v>94</v>
      </c>
      <c r="C25" s="3"/>
      <c r="D25" s="62">
        <v>0.19</v>
      </c>
      <c r="E25" s="3">
        <f t="shared" si="0"/>
        <v>0</v>
      </c>
      <c r="F25" s="3">
        <f t="shared" si="1"/>
        <v>0</v>
      </c>
      <c r="G25" s="13" t="s">
        <v>137</v>
      </c>
      <c r="H25" s="4" t="s">
        <v>17</v>
      </c>
      <c r="I25" s="4"/>
    </row>
    <row r="26" spans="1:9" x14ac:dyDescent="0.2">
      <c r="A26" s="14"/>
      <c r="B26" s="2" t="s">
        <v>94</v>
      </c>
      <c r="C26" s="3"/>
      <c r="D26" s="62">
        <v>0.19</v>
      </c>
      <c r="E26" s="3">
        <f t="shared" si="0"/>
        <v>0</v>
      </c>
      <c r="F26" s="3">
        <f t="shared" si="1"/>
        <v>0</v>
      </c>
      <c r="G26" s="13" t="s">
        <v>138</v>
      </c>
      <c r="H26" s="4" t="s">
        <v>17</v>
      </c>
      <c r="I26" s="4"/>
    </row>
    <row r="27" spans="1:9" x14ac:dyDescent="0.2">
      <c r="A27" s="14"/>
      <c r="B27" s="2" t="s">
        <v>94</v>
      </c>
      <c r="C27" s="3"/>
      <c r="D27" s="62">
        <v>0.19</v>
      </c>
      <c r="E27" s="3">
        <f t="shared" si="0"/>
        <v>0</v>
      </c>
      <c r="F27" s="3">
        <f t="shared" si="1"/>
        <v>0</v>
      </c>
      <c r="G27" s="13" t="s">
        <v>139</v>
      </c>
      <c r="H27" s="4" t="s">
        <v>17</v>
      </c>
      <c r="I27" s="4"/>
    </row>
    <row r="28" spans="1:9" x14ac:dyDescent="0.2">
      <c r="A28" s="14"/>
      <c r="B28" s="2" t="s">
        <v>94</v>
      </c>
      <c r="C28" s="3"/>
      <c r="D28" s="62">
        <v>0.19</v>
      </c>
      <c r="E28" s="3">
        <f t="shared" si="0"/>
        <v>0</v>
      </c>
      <c r="F28" s="3">
        <f t="shared" si="1"/>
        <v>0</v>
      </c>
      <c r="G28" s="13" t="s">
        <v>140</v>
      </c>
      <c r="H28" s="4" t="s">
        <v>17</v>
      </c>
      <c r="I28" s="4"/>
    </row>
    <row r="29" spans="1:9" x14ac:dyDescent="0.2">
      <c r="A29" s="14"/>
      <c r="B29" s="2" t="s">
        <v>94</v>
      </c>
      <c r="C29" s="3"/>
      <c r="D29" s="62">
        <v>0.19</v>
      </c>
      <c r="E29" s="3">
        <f t="shared" si="0"/>
        <v>0</v>
      </c>
      <c r="F29" s="3">
        <f t="shared" si="1"/>
        <v>0</v>
      </c>
      <c r="G29" s="13" t="s">
        <v>141</v>
      </c>
      <c r="H29" s="4" t="s">
        <v>17</v>
      </c>
      <c r="I29" s="4"/>
    </row>
    <row r="30" spans="1:9" x14ac:dyDescent="0.2">
      <c r="A30" s="14"/>
      <c r="B30" s="2" t="s">
        <v>94</v>
      </c>
      <c r="C30" s="3"/>
      <c r="D30" s="62">
        <v>0.19</v>
      </c>
      <c r="E30" s="3">
        <f t="shared" si="0"/>
        <v>0</v>
      </c>
      <c r="F30" s="3">
        <f t="shared" si="1"/>
        <v>0</v>
      </c>
      <c r="G30" s="13" t="s">
        <v>142</v>
      </c>
      <c r="H30" s="4" t="s">
        <v>17</v>
      </c>
      <c r="I30" s="4"/>
    </row>
    <row r="31" spans="1:9" x14ac:dyDescent="0.2">
      <c r="A31" s="14"/>
      <c r="B31" s="2"/>
      <c r="C31" s="3"/>
      <c r="D31" s="62">
        <v>0.19</v>
      </c>
      <c r="E31" s="3">
        <f t="shared" si="0"/>
        <v>0</v>
      </c>
      <c r="F31" s="3">
        <f t="shared" si="1"/>
        <v>0</v>
      </c>
      <c r="G31" s="13" t="s">
        <v>143</v>
      </c>
      <c r="H31" s="4"/>
      <c r="I31" s="4"/>
    </row>
    <row r="32" spans="1:9" x14ac:dyDescent="0.2">
      <c r="A32" s="14"/>
      <c r="B32" s="2"/>
      <c r="C32" s="3"/>
      <c r="D32" s="62">
        <v>0.19</v>
      </c>
      <c r="E32" s="3">
        <f t="shared" si="0"/>
        <v>0</v>
      </c>
      <c r="F32" s="3">
        <f t="shared" si="1"/>
        <v>0</v>
      </c>
      <c r="G32" s="13" t="s">
        <v>144</v>
      </c>
      <c r="H32" s="4"/>
      <c r="I32" s="4"/>
    </row>
    <row r="33" spans="1:9" x14ac:dyDescent="0.2">
      <c r="A33" s="14"/>
      <c r="B33" s="2"/>
      <c r="C33" s="3"/>
      <c r="D33" s="62">
        <v>0.19</v>
      </c>
      <c r="E33" s="3">
        <f t="shared" si="0"/>
        <v>0</v>
      </c>
      <c r="F33" s="3">
        <f t="shared" si="1"/>
        <v>0</v>
      </c>
      <c r="G33" s="13" t="s">
        <v>145</v>
      </c>
      <c r="H33" s="4"/>
      <c r="I33" s="4"/>
    </row>
    <row r="34" spans="1:9" x14ac:dyDescent="0.2">
      <c r="A34" s="14"/>
      <c r="B34" s="2"/>
      <c r="C34" s="3"/>
      <c r="D34" s="62"/>
      <c r="E34" s="3">
        <f t="shared" si="0"/>
        <v>0</v>
      </c>
      <c r="F34" s="3">
        <f t="shared" si="1"/>
        <v>0</v>
      </c>
      <c r="G34" s="13" t="s">
        <v>146</v>
      </c>
      <c r="H34" s="4"/>
      <c r="I34" s="4"/>
    </row>
    <row r="35" spans="1:9" x14ac:dyDescent="0.2">
      <c r="A35" s="14"/>
      <c r="B35" s="2"/>
      <c r="C35" s="3"/>
      <c r="D35" s="62"/>
      <c r="E35" s="3">
        <f t="shared" si="0"/>
        <v>0</v>
      </c>
      <c r="F35" s="3">
        <f t="shared" si="1"/>
        <v>0</v>
      </c>
      <c r="G35" s="13" t="s">
        <v>147</v>
      </c>
      <c r="H35" s="4"/>
      <c r="I35" s="4"/>
    </row>
    <row r="36" spans="1:9" x14ac:dyDescent="0.2">
      <c r="A36" s="14"/>
      <c r="B36" s="2"/>
      <c r="C36" s="3"/>
      <c r="D36" s="62"/>
      <c r="E36" s="3">
        <f t="shared" si="0"/>
        <v>0</v>
      </c>
      <c r="F36" s="3">
        <f t="shared" si="1"/>
        <v>0</v>
      </c>
      <c r="G36" s="13" t="s">
        <v>148</v>
      </c>
      <c r="H36" s="4"/>
      <c r="I36" s="4"/>
    </row>
    <row r="37" spans="1:9" x14ac:dyDescent="0.2">
      <c r="A37" s="14"/>
      <c r="B37" s="2"/>
      <c r="C37" s="3"/>
      <c r="D37" s="62"/>
      <c r="E37" s="3">
        <f t="shared" si="0"/>
        <v>0</v>
      </c>
      <c r="F37" s="3">
        <f t="shared" si="1"/>
        <v>0</v>
      </c>
      <c r="G37" s="13" t="s">
        <v>149</v>
      </c>
      <c r="H37" s="4"/>
      <c r="I37" s="4"/>
    </row>
    <row r="38" spans="1:9" x14ac:dyDescent="0.2">
      <c r="A38" s="14"/>
      <c r="B38" s="2"/>
      <c r="C38" s="3"/>
      <c r="D38" s="62"/>
      <c r="E38" s="3">
        <f t="shared" si="0"/>
        <v>0</v>
      </c>
      <c r="F38" s="3">
        <f t="shared" si="1"/>
        <v>0</v>
      </c>
      <c r="G38" s="13" t="s">
        <v>150</v>
      </c>
      <c r="H38" s="4"/>
      <c r="I38" s="4"/>
    </row>
    <row r="39" spans="1:9" x14ac:dyDescent="0.2">
      <c r="A39" s="14"/>
      <c r="B39" s="2"/>
      <c r="C39" s="3"/>
      <c r="D39" s="62"/>
      <c r="E39" s="3">
        <f t="shared" si="0"/>
        <v>0</v>
      </c>
      <c r="F39" s="3">
        <f t="shared" si="1"/>
        <v>0</v>
      </c>
      <c r="G39" s="13" t="s">
        <v>151</v>
      </c>
      <c r="H39" s="4"/>
      <c r="I39" s="4"/>
    </row>
    <row r="40" spans="1:9" x14ac:dyDescent="0.2">
      <c r="A40" s="14"/>
      <c r="B40" s="2"/>
      <c r="C40" s="3"/>
      <c r="D40" s="62"/>
      <c r="E40" s="3">
        <f t="shared" si="0"/>
        <v>0</v>
      </c>
      <c r="F40" s="3">
        <f t="shared" si="1"/>
        <v>0</v>
      </c>
      <c r="G40" s="13" t="s">
        <v>152</v>
      </c>
      <c r="H40" s="4"/>
      <c r="I40" s="4"/>
    </row>
    <row r="41" spans="1:9" x14ac:dyDescent="0.2">
      <c r="A41" s="14"/>
      <c r="B41" s="2"/>
      <c r="C41" s="3"/>
      <c r="D41" s="62"/>
      <c r="E41" s="3">
        <f t="shared" si="0"/>
        <v>0</v>
      </c>
      <c r="F41" s="3">
        <f t="shared" si="1"/>
        <v>0</v>
      </c>
      <c r="G41" s="13" t="s">
        <v>153</v>
      </c>
      <c r="H41" s="4"/>
      <c r="I41" s="4"/>
    </row>
    <row r="42" spans="1:9" x14ac:dyDescent="0.2">
      <c r="A42" s="14"/>
      <c r="B42" s="2"/>
      <c r="C42" s="3"/>
      <c r="D42" s="62"/>
      <c r="E42" s="3">
        <f t="shared" si="0"/>
        <v>0</v>
      </c>
      <c r="F42" s="3">
        <f t="shared" si="1"/>
        <v>0</v>
      </c>
      <c r="G42" s="13" t="s">
        <v>154</v>
      </c>
      <c r="H42" s="4"/>
      <c r="I42" s="4"/>
    </row>
    <row r="43" spans="1:9" x14ac:dyDescent="0.2">
      <c r="A43" s="14"/>
      <c r="B43" s="2"/>
      <c r="C43" s="3"/>
      <c r="D43" s="62"/>
      <c r="E43" s="3">
        <f t="shared" si="0"/>
        <v>0</v>
      </c>
      <c r="F43" s="3">
        <f t="shared" si="1"/>
        <v>0</v>
      </c>
      <c r="G43" s="13" t="s">
        <v>155</v>
      </c>
      <c r="H43" s="4"/>
      <c r="I43" s="4"/>
    </row>
    <row r="44" spans="1:9" x14ac:dyDescent="0.2">
      <c r="A44" s="14"/>
      <c r="B44" s="2"/>
      <c r="C44" s="3"/>
      <c r="D44" s="62"/>
      <c r="E44" s="3">
        <f t="shared" si="0"/>
        <v>0</v>
      </c>
      <c r="F44" s="3">
        <f t="shared" si="1"/>
        <v>0</v>
      </c>
      <c r="G44" s="13" t="s">
        <v>156</v>
      </c>
      <c r="H44" s="4"/>
      <c r="I44" s="4"/>
    </row>
    <row r="45" spans="1:9" x14ac:dyDescent="0.2">
      <c r="A45" s="14"/>
      <c r="B45" s="2"/>
      <c r="C45" s="3"/>
      <c r="D45" s="62"/>
      <c r="E45" s="3">
        <f t="shared" si="0"/>
        <v>0</v>
      </c>
      <c r="F45" s="3">
        <f t="shared" si="1"/>
        <v>0</v>
      </c>
      <c r="G45" s="13" t="s">
        <v>157</v>
      </c>
      <c r="H45" s="4"/>
      <c r="I45" s="4"/>
    </row>
    <row r="46" spans="1:9" x14ac:dyDescent="0.2">
      <c r="A46" s="14"/>
      <c r="B46" s="2"/>
      <c r="C46" s="3"/>
      <c r="D46" s="62"/>
      <c r="E46" s="3">
        <f t="shared" si="0"/>
        <v>0</v>
      </c>
      <c r="F46" s="3">
        <f t="shared" si="1"/>
        <v>0</v>
      </c>
      <c r="G46" s="13" t="s">
        <v>158</v>
      </c>
      <c r="H46" s="4"/>
      <c r="I46" s="4"/>
    </row>
    <row r="47" spans="1:9" x14ac:dyDescent="0.2">
      <c r="A47" s="14"/>
      <c r="B47" s="2"/>
      <c r="C47" s="3"/>
      <c r="D47" s="62"/>
      <c r="E47" s="3">
        <f t="shared" si="0"/>
        <v>0</v>
      </c>
      <c r="F47" s="3">
        <f t="shared" si="1"/>
        <v>0</v>
      </c>
      <c r="G47" s="13" t="s">
        <v>159</v>
      </c>
      <c r="H47" s="4"/>
      <c r="I47" s="4"/>
    </row>
    <row r="48" spans="1:9" x14ac:dyDescent="0.2">
      <c r="A48" s="14"/>
      <c r="B48" s="2"/>
      <c r="C48" s="3"/>
      <c r="D48" s="62"/>
      <c r="E48" s="3">
        <f t="shared" si="0"/>
        <v>0</v>
      </c>
      <c r="F48" s="3">
        <f t="shared" si="1"/>
        <v>0</v>
      </c>
      <c r="G48" s="13" t="s">
        <v>160</v>
      </c>
      <c r="H48" s="4"/>
      <c r="I48" s="4"/>
    </row>
    <row r="49" spans="1:9" x14ac:dyDescent="0.2">
      <c r="A49" s="14"/>
      <c r="B49" s="2"/>
      <c r="C49" s="3"/>
      <c r="D49" s="62"/>
      <c r="E49" s="3">
        <f t="shared" si="0"/>
        <v>0</v>
      </c>
      <c r="F49" s="3">
        <f t="shared" si="1"/>
        <v>0</v>
      </c>
      <c r="G49" s="13" t="s">
        <v>161</v>
      </c>
      <c r="H49" s="4"/>
      <c r="I49" s="4"/>
    </row>
    <row r="50" spans="1:9" x14ac:dyDescent="0.2">
      <c r="A50" s="14"/>
      <c r="B50" s="2"/>
      <c r="C50" s="3"/>
      <c r="D50" s="62"/>
      <c r="E50" s="3">
        <f t="shared" si="0"/>
        <v>0</v>
      </c>
      <c r="F50" s="3">
        <f t="shared" si="1"/>
        <v>0</v>
      </c>
      <c r="G50" s="13" t="s">
        <v>162</v>
      </c>
      <c r="H50" s="4"/>
      <c r="I50" s="4"/>
    </row>
    <row r="51" spans="1:9" x14ac:dyDescent="0.2">
      <c r="A51" s="14"/>
      <c r="B51" s="2"/>
      <c r="C51" s="3"/>
      <c r="D51" s="62"/>
      <c r="E51" s="3">
        <f t="shared" si="0"/>
        <v>0</v>
      </c>
      <c r="F51" s="3">
        <f t="shared" si="1"/>
        <v>0</v>
      </c>
      <c r="G51" s="13" t="s">
        <v>163</v>
      </c>
      <c r="H51" s="4"/>
      <c r="I51" s="4"/>
    </row>
    <row r="52" spans="1:9" x14ac:dyDescent="0.2">
      <c r="A52" s="14"/>
      <c r="B52" s="2"/>
      <c r="C52" s="3"/>
      <c r="D52" s="62"/>
      <c r="E52" s="3">
        <f t="shared" si="0"/>
        <v>0</v>
      </c>
      <c r="F52" s="3">
        <f t="shared" si="1"/>
        <v>0</v>
      </c>
      <c r="G52" s="13" t="s">
        <v>164</v>
      </c>
      <c r="H52" s="4"/>
      <c r="I52" s="4"/>
    </row>
    <row r="53" spans="1:9" x14ac:dyDescent="0.2">
      <c r="A53" s="14"/>
      <c r="B53" s="2"/>
      <c r="C53" s="3"/>
      <c r="D53" s="62"/>
      <c r="E53" s="3">
        <f t="shared" si="0"/>
        <v>0</v>
      </c>
      <c r="F53" s="3">
        <f t="shared" si="1"/>
        <v>0</v>
      </c>
      <c r="G53" s="13" t="s">
        <v>165</v>
      </c>
      <c r="H53" s="4"/>
      <c r="I53" s="4"/>
    </row>
    <row r="54" spans="1:9" x14ac:dyDescent="0.2">
      <c r="A54" s="14"/>
      <c r="B54" s="2"/>
      <c r="C54" s="3"/>
      <c r="D54" s="62"/>
      <c r="E54" s="3">
        <f t="shared" si="0"/>
        <v>0</v>
      </c>
      <c r="F54" s="3">
        <f t="shared" si="1"/>
        <v>0</v>
      </c>
      <c r="G54" s="13" t="s">
        <v>166</v>
      </c>
      <c r="H54" s="4"/>
      <c r="I54" s="4"/>
    </row>
    <row r="55" spans="1:9" x14ac:dyDescent="0.2">
      <c r="A55" s="14"/>
      <c r="B55" s="2"/>
      <c r="C55" s="3"/>
      <c r="D55" s="62"/>
      <c r="E55" s="3">
        <f t="shared" si="0"/>
        <v>0</v>
      </c>
      <c r="F55" s="3">
        <f t="shared" si="1"/>
        <v>0</v>
      </c>
      <c r="G55" s="13" t="s">
        <v>167</v>
      </c>
      <c r="H55" s="4"/>
      <c r="I55" s="4"/>
    </row>
    <row r="56" spans="1:9" x14ac:dyDescent="0.2">
      <c r="A56" s="14"/>
      <c r="B56" s="2"/>
      <c r="C56" s="3"/>
      <c r="D56" s="62"/>
      <c r="E56" s="3">
        <f t="shared" si="0"/>
        <v>0</v>
      </c>
      <c r="F56" s="3">
        <f t="shared" si="1"/>
        <v>0</v>
      </c>
      <c r="G56" s="13" t="s">
        <v>168</v>
      </c>
      <c r="H56" s="4"/>
      <c r="I56" s="4"/>
    </row>
    <row r="57" spans="1:9" x14ac:dyDescent="0.2">
      <c r="A57" s="14"/>
      <c r="B57" s="2"/>
      <c r="C57" s="3"/>
      <c r="D57" s="62"/>
      <c r="E57" s="3">
        <f t="shared" si="0"/>
        <v>0</v>
      </c>
      <c r="F57" s="3">
        <f t="shared" si="1"/>
        <v>0</v>
      </c>
      <c r="G57" s="13" t="s">
        <v>169</v>
      </c>
      <c r="H57" s="4"/>
      <c r="I57" s="4"/>
    </row>
    <row r="58" spans="1:9" x14ac:dyDescent="0.2">
      <c r="A58" s="14"/>
      <c r="B58" s="2"/>
      <c r="C58" s="3"/>
      <c r="D58" s="62"/>
      <c r="E58" s="3">
        <f t="shared" si="0"/>
        <v>0</v>
      </c>
      <c r="F58" s="3">
        <f t="shared" si="1"/>
        <v>0</v>
      </c>
      <c r="G58" s="13" t="s">
        <v>170</v>
      </c>
      <c r="H58" s="4"/>
      <c r="I58" s="4"/>
    </row>
    <row r="59" spans="1:9" x14ac:dyDescent="0.2">
      <c r="A59" s="14"/>
      <c r="B59" s="2"/>
      <c r="C59" s="3"/>
      <c r="D59" s="62"/>
      <c r="E59" s="3">
        <f t="shared" si="0"/>
        <v>0</v>
      </c>
      <c r="F59" s="3">
        <f t="shared" si="1"/>
        <v>0</v>
      </c>
      <c r="G59" s="13" t="s">
        <v>171</v>
      </c>
      <c r="H59" s="4"/>
      <c r="I59" s="4"/>
    </row>
    <row r="60" spans="1:9" x14ac:dyDescent="0.2">
      <c r="A60" s="14"/>
      <c r="B60" s="2"/>
      <c r="C60" s="3"/>
      <c r="D60" s="62"/>
      <c r="E60" s="3">
        <f t="shared" si="0"/>
        <v>0</v>
      </c>
      <c r="F60" s="3">
        <f t="shared" si="1"/>
        <v>0</v>
      </c>
      <c r="G60" s="13" t="s">
        <v>172</v>
      </c>
      <c r="H60" s="4"/>
      <c r="I60" s="4"/>
    </row>
    <row r="61" spans="1:9" x14ac:dyDescent="0.2">
      <c r="A61" s="14"/>
      <c r="B61" s="2"/>
      <c r="C61" s="3"/>
      <c r="D61" s="62"/>
      <c r="E61" s="3">
        <f t="shared" si="0"/>
        <v>0</v>
      </c>
      <c r="F61" s="3">
        <f t="shared" si="1"/>
        <v>0</v>
      </c>
      <c r="G61" s="13" t="s">
        <v>173</v>
      </c>
      <c r="H61" s="4"/>
      <c r="I61" s="4"/>
    </row>
    <row r="62" spans="1:9" x14ac:dyDescent="0.2">
      <c r="A62" s="14"/>
      <c r="B62" s="2"/>
      <c r="C62" s="3"/>
      <c r="D62" s="62"/>
      <c r="E62" s="3">
        <f t="shared" si="0"/>
        <v>0</v>
      </c>
      <c r="F62" s="3">
        <f t="shared" si="1"/>
        <v>0</v>
      </c>
      <c r="G62" s="13" t="s">
        <v>174</v>
      </c>
      <c r="H62" s="4"/>
      <c r="I62" s="4"/>
    </row>
    <row r="63" spans="1:9" x14ac:dyDescent="0.2">
      <c r="A63" s="14"/>
      <c r="B63" s="2"/>
      <c r="C63" s="3"/>
      <c r="D63" s="62"/>
      <c r="E63" s="3">
        <f t="shared" si="0"/>
        <v>0</v>
      </c>
      <c r="F63" s="3">
        <f t="shared" si="1"/>
        <v>0</v>
      </c>
      <c r="G63" s="13" t="s">
        <v>175</v>
      </c>
      <c r="H63" s="4"/>
      <c r="I63" s="4"/>
    </row>
    <row r="64" spans="1:9" x14ac:dyDescent="0.2">
      <c r="A64" s="14"/>
      <c r="B64" s="2"/>
      <c r="C64" s="3"/>
      <c r="D64" s="62"/>
      <c r="E64" s="3">
        <f t="shared" si="0"/>
        <v>0</v>
      </c>
      <c r="F64" s="3">
        <f t="shared" si="1"/>
        <v>0</v>
      </c>
      <c r="G64" s="13" t="s">
        <v>176</v>
      </c>
      <c r="H64" s="4"/>
      <c r="I64" s="4"/>
    </row>
    <row r="65" spans="1:9" x14ac:dyDescent="0.2">
      <c r="A65" s="14"/>
      <c r="B65" s="2"/>
      <c r="C65" s="3"/>
      <c r="D65" s="62"/>
      <c r="E65" s="3">
        <f t="shared" si="0"/>
        <v>0</v>
      </c>
      <c r="F65" s="3">
        <f t="shared" si="1"/>
        <v>0</v>
      </c>
      <c r="G65" s="13" t="s">
        <v>177</v>
      </c>
      <c r="H65" s="4"/>
      <c r="I65" s="4"/>
    </row>
    <row r="66" spans="1:9" x14ac:dyDescent="0.2">
      <c r="A66" s="14"/>
      <c r="B66" s="2"/>
      <c r="C66" s="3"/>
      <c r="D66" s="62"/>
      <c r="E66" s="3">
        <f t="shared" si="0"/>
        <v>0</v>
      </c>
      <c r="F66" s="3">
        <f t="shared" si="1"/>
        <v>0</v>
      </c>
      <c r="G66" s="13" t="s">
        <v>178</v>
      </c>
      <c r="H66" s="4"/>
      <c r="I66" s="4"/>
    </row>
    <row r="67" spans="1:9" x14ac:dyDescent="0.2">
      <c r="A67" s="14"/>
      <c r="B67" s="2"/>
      <c r="C67" s="3"/>
      <c r="D67" s="62"/>
      <c r="E67" s="3">
        <f t="shared" si="0"/>
        <v>0</v>
      </c>
      <c r="F67" s="3">
        <f t="shared" si="1"/>
        <v>0</v>
      </c>
      <c r="G67" s="13" t="s">
        <v>179</v>
      </c>
      <c r="H67" s="4"/>
      <c r="I67" s="4"/>
    </row>
    <row r="68" spans="1:9" x14ac:dyDescent="0.2">
      <c r="A68" s="14"/>
      <c r="B68" s="2"/>
      <c r="C68" s="3"/>
      <c r="D68" s="62"/>
      <c r="E68" s="3">
        <f t="shared" si="0"/>
        <v>0</v>
      </c>
      <c r="F68" s="3">
        <f t="shared" si="1"/>
        <v>0</v>
      </c>
      <c r="G68" s="13" t="s">
        <v>180</v>
      </c>
      <c r="H68" s="4"/>
      <c r="I68" s="4"/>
    </row>
    <row r="69" spans="1:9" x14ac:dyDescent="0.2">
      <c r="A69" s="14"/>
      <c r="B69" s="2"/>
      <c r="C69" s="3"/>
      <c r="D69" s="62"/>
      <c r="E69" s="3">
        <f t="shared" si="0"/>
        <v>0</v>
      </c>
      <c r="F69" s="3">
        <f t="shared" si="1"/>
        <v>0</v>
      </c>
      <c r="G69" s="13" t="s">
        <v>181</v>
      </c>
      <c r="H69" s="4"/>
      <c r="I69" s="4"/>
    </row>
    <row r="70" spans="1:9" x14ac:dyDescent="0.2">
      <c r="A70" s="14"/>
      <c r="B70" s="2"/>
      <c r="C70" s="3"/>
      <c r="D70" s="62"/>
      <c r="E70" s="3">
        <f t="shared" ref="E70:E101" si="2">C70/(100+D70*100)*D70*100</f>
        <v>0</v>
      </c>
      <c r="F70" s="3">
        <f t="shared" ref="F70:F101" si="3">C70-E70</f>
        <v>0</v>
      </c>
      <c r="G70" s="13" t="s">
        <v>182</v>
      </c>
      <c r="H70" s="4"/>
      <c r="I70" s="4"/>
    </row>
    <row r="71" spans="1:9" x14ac:dyDescent="0.2">
      <c r="A71" s="14"/>
      <c r="B71" s="2"/>
      <c r="C71" s="5"/>
      <c r="D71" s="62"/>
      <c r="E71" s="3">
        <f t="shared" si="2"/>
        <v>0</v>
      </c>
      <c r="F71" s="3">
        <f t="shared" si="3"/>
        <v>0</v>
      </c>
      <c r="G71" s="13" t="s">
        <v>183</v>
      </c>
      <c r="H71" s="4"/>
      <c r="I71" s="4"/>
    </row>
    <row r="72" spans="1:9" x14ac:dyDescent="0.2">
      <c r="A72" s="14"/>
      <c r="B72" s="2"/>
      <c r="C72" s="5"/>
      <c r="D72" s="62"/>
      <c r="E72" s="3">
        <f t="shared" si="2"/>
        <v>0</v>
      </c>
      <c r="F72" s="3">
        <f t="shared" si="3"/>
        <v>0</v>
      </c>
      <c r="G72" s="13" t="s">
        <v>184</v>
      </c>
      <c r="H72" s="4"/>
      <c r="I72" s="4"/>
    </row>
    <row r="73" spans="1:9" x14ac:dyDescent="0.2">
      <c r="A73" s="14"/>
      <c r="B73" s="2"/>
      <c r="C73" s="5"/>
      <c r="D73" s="62"/>
      <c r="E73" s="3">
        <f t="shared" si="2"/>
        <v>0</v>
      </c>
      <c r="F73" s="3">
        <f t="shared" si="3"/>
        <v>0</v>
      </c>
      <c r="G73" s="13" t="s">
        <v>185</v>
      </c>
      <c r="H73" s="4"/>
      <c r="I73" s="4"/>
    </row>
    <row r="74" spans="1:9" x14ac:dyDescent="0.2">
      <c r="A74" s="14"/>
      <c r="B74" s="2"/>
      <c r="C74" s="5"/>
      <c r="D74" s="62"/>
      <c r="E74" s="3">
        <f t="shared" si="2"/>
        <v>0</v>
      </c>
      <c r="F74" s="3">
        <f t="shared" si="3"/>
        <v>0</v>
      </c>
      <c r="G74" s="13" t="s">
        <v>186</v>
      </c>
      <c r="H74" s="4"/>
      <c r="I74" s="4"/>
    </row>
    <row r="75" spans="1:9" x14ac:dyDescent="0.2">
      <c r="A75" s="14"/>
      <c r="B75" s="2"/>
      <c r="C75" s="5"/>
      <c r="D75" s="62"/>
      <c r="E75" s="3">
        <f t="shared" si="2"/>
        <v>0</v>
      </c>
      <c r="F75" s="3">
        <f t="shared" si="3"/>
        <v>0</v>
      </c>
      <c r="G75" s="13" t="s">
        <v>187</v>
      </c>
      <c r="H75" s="4"/>
      <c r="I75" s="4"/>
    </row>
    <row r="76" spans="1:9" x14ac:dyDescent="0.2">
      <c r="A76" s="14"/>
      <c r="B76" s="2"/>
      <c r="C76" s="5"/>
      <c r="D76" s="62"/>
      <c r="E76" s="3">
        <f t="shared" si="2"/>
        <v>0</v>
      </c>
      <c r="F76" s="3">
        <f t="shared" si="3"/>
        <v>0</v>
      </c>
      <c r="G76" s="13" t="s">
        <v>188</v>
      </c>
      <c r="H76" s="4"/>
      <c r="I76" s="4"/>
    </row>
    <row r="77" spans="1:9" x14ac:dyDescent="0.2">
      <c r="A77" s="14"/>
      <c r="B77" s="2"/>
      <c r="C77" s="5"/>
      <c r="D77" s="62"/>
      <c r="E77" s="3">
        <f t="shared" si="2"/>
        <v>0</v>
      </c>
      <c r="F77" s="3">
        <f t="shared" si="3"/>
        <v>0</v>
      </c>
      <c r="G77" s="13" t="s">
        <v>189</v>
      </c>
      <c r="H77" s="4"/>
      <c r="I77" s="4"/>
    </row>
    <row r="78" spans="1:9" x14ac:dyDescent="0.2">
      <c r="A78" s="14"/>
      <c r="B78" s="2"/>
      <c r="C78" s="5"/>
      <c r="D78" s="62"/>
      <c r="E78" s="3">
        <f t="shared" si="2"/>
        <v>0</v>
      </c>
      <c r="F78" s="3">
        <f t="shared" si="3"/>
        <v>0</v>
      </c>
      <c r="G78" s="13" t="s">
        <v>190</v>
      </c>
      <c r="H78" s="4"/>
      <c r="I78" s="4"/>
    </row>
    <row r="79" spans="1:9" x14ac:dyDescent="0.2">
      <c r="A79" s="14"/>
      <c r="B79" s="2"/>
      <c r="C79" s="5"/>
      <c r="D79" s="62"/>
      <c r="E79" s="3">
        <f t="shared" si="2"/>
        <v>0</v>
      </c>
      <c r="F79" s="3">
        <f t="shared" si="3"/>
        <v>0</v>
      </c>
      <c r="G79" s="13" t="s">
        <v>191</v>
      </c>
      <c r="H79" s="4"/>
      <c r="I79" s="4"/>
    </row>
    <row r="80" spans="1:9" x14ac:dyDescent="0.2">
      <c r="A80" s="14"/>
      <c r="B80" s="2"/>
      <c r="C80" s="5"/>
      <c r="D80" s="62"/>
      <c r="E80" s="3">
        <f t="shared" si="2"/>
        <v>0</v>
      </c>
      <c r="F80" s="3">
        <f t="shared" si="3"/>
        <v>0</v>
      </c>
      <c r="G80" s="13" t="s">
        <v>192</v>
      </c>
      <c r="H80" s="4"/>
      <c r="I80" s="4"/>
    </row>
    <row r="81" spans="1:9" x14ac:dyDescent="0.2">
      <c r="A81" s="14"/>
      <c r="B81" s="2"/>
      <c r="C81" s="5"/>
      <c r="D81" s="62"/>
      <c r="E81" s="3">
        <f t="shared" si="2"/>
        <v>0</v>
      </c>
      <c r="F81" s="3">
        <f t="shared" si="3"/>
        <v>0</v>
      </c>
      <c r="G81" s="13" t="s">
        <v>193</v>
      </c>
      <c r="H81" s="4"/>
      <c r="I81" s="4"/>
    </row>
    <row r="82" spans="1:9" x14ac:dyDescent="0.2">
      <c r="A82" s="14"/>
      <c r="B82" s="2"/>
      <c r="C82" s="5"/>
      <c r="D82" s="62"/>
      <c r="E82" s="3">
        <f t="shared" si="2"/>
        <v>0</v>
      </c>
      <c r="F82" s="3">
        <f t="shared" si="3"/>
        <v>0</v>
      </c>
      <c r="G82" s="13" t="s">
        <v>194</v>
      </c>
      <c r="H82" s="4"/>
      <c r="I82" s="4"/>
    </row>
    <row r="83" spans="1:9" x14ac:dyDescent="0.2">
      <c r="A83" s="14"/>
      <c r="B83" s="2"/>
      <c r="C83" s="5"/>
      <c r="D83" s="62"/>
      <c r="E83" s="3">
        <f t="shared" si="2"/>
        <v>0</v>
      </c>
      <c r="F83" s="3">
        <f t="shared" si="3"/>
        <v>0</v>
      </c>
      <c r="G83" s="13" t="s">
        <v>195</v>
      </c>
      <c r="H83" s="4"/>
      <c r="I83" s="4"/>
    </row>
    <row r="84" spans="1:9" x14ac:dyDescent="0.2">
      <c r="A84" s="14"/>
      <c r="B84" s="2"/>
      <c r="C84" s="5"/>
      <c r="D84" s="62"/>
      <c r="E84" s="3">
        <f t="shared" si="2"/>
        <v>0</v>
      </c>
      <c r="F84" s="3">
        <f t="shared" si="3"/>
        <v>0</v>
      </c>
      <c r="G84" s="13" t="s">
        <v>196</v>
      </c>
      <c r="H84" s="4"/>
      <c r="I84" s="4"/>
    </row>
    <row r="85" spans="1:9" x14ac:dyDescent="0.2">
      <c r="A85" s="14"/>
      <c r="B85" s="2"/>
      <c r="C85" s="5"/>
      <c r="D85" s="62"/>
      <c r="E85" s="3">
        <f t="shared" si="2"/>
        <v>0</v>
      </c>
      <c r="F85" s="3">
        <f t="shared" si="3"/>
        <v>0</v>
      </c>
      <c r="G85" s="13" t="s">
        <v>197</v>
      </c>
      <c r="H85" s="4"/>
      <c r="I85" s="4"/>
    </row>
    <row r="86" spans="1:9" x14ac:dyDescent="0.2">
      <c r="A86" s="14"/>
      <c r="B86" s="2"/>
      <c r="C86" s="5"/>
      <c r="D86" s="62"/>
      <c r="E86" s="3">
        <f t="shared" si="2"/>
        <v>0</v>
      </c>
      <c r="F86" s="3">
        <f t="shared" si="3"/>
        <v>0</v>
      </c>
      <c r="G86" s="13" t="s">
        <v>198</v>
      </c>
      <c r="H86" s="4"/>
      <c r="I86" s="4"/>
    </row>
    <row r="87" spans="1:9" x14ac:dyDescent="0.2">
      <c r="A87" s="14"/>
      <c r="B87" s="2"/>
      <c r="C87" s="5"/>
      <c r="D87" s="62"/>
      <c r="E87" s="3">
        <f t="shared" si="2"/>
        <v>0</v>
      </c>
      <c r="F87" s="3">
        <f t="shared" si="3"/>
        <v>0</v>
      </c>
      <c r="G87" s="13" t="s">
        <v>199</v>
      </c>
      <c r="H87" s="4"/>
      <c r="I87" s="4"/>
    </row>
    <row r="88" spans="1:9" x14ac:dyDescent="0.2">
      <c r="A88" s="14"/>
      <c r="B88" s="2"/>
      <c r="C88" s="5"/>
      <c r="D88" s="62"/>
      <c r="E88" s="3">
        <f t="shared" si="2"/>
        <v>0</v>
      </c>
      <c r="F88" s="3">
        <f t="shared" si="3"/>
        <v>0</v>
      </c>
      <c r="G88" s="13" t="s">
        <v>200</v>
      </c>
      <c r="H88" s="4"/>
      <c r="I88" s="4"/>
    </row>
    <row r="89" spans="1:9" x14ac:dyDescent="0.2">
      <c r="A89" s="14"/>
      <c r="B89" s="2"/>
      <c r="C89" s="5"/>
      <c r="D89" s="62"/>
      <c r="E89" s="3">
        <f t="shared" si="2"/>
        <v>0</v>
      </c>
      <c r="F89" s="3">
        <f t="shared" si="3"/>
        <v>0</v>
      </c>
      <c r="G89" s="13" t="s">
        <v>201</v>
      </c>
      <c r="H89" s="4"/>
      <c r="I89" s="4"/>
    </row>
    <row r="90" spans="1:9" x14ac:dyDescent="0.2">
      <c r="A90" s="14"/>
      <c r="B90" s="2"/>
      <c r="C90" s="5"/>
      <c r="D90" s="62"/>
      <c r="E90" s="3">
        <f t="shared" si="2"/>
        <v>0</v>
      </c>
      <c r="F90" s="3">
        <f t="shared" si="3"/>
        <v>0</v>
      </c>
      <c r="G90" s="13" t="s">
        <v>202</v>
      </c>
      <c r="H90" s="4"/>
      <c r="I90" s="4"/>
    </row>
    <row r="91" spans="1:9" x14ac:dyDescent="0.2">
      <c r="A91" s="14"/>
      <c r="B91" s="2"/>
      <c r="C91" s="5"/>
      <c r="D91" s="62"/>
      <c r="E91" s="3">
        <f t="shared" si="2"/>
        <v>0</v>
      </c>
      <c r="F91" s="3">
        <f t="shared" si="3"/>
        <v>0</v>
      </c>
      <c r="G91" s="13" t="s">
        <v>203</v>
      </c>
      <c r="H91" s="4"/>
      <c r="I91" s="4"/>
    </row>
    <row r="92" spans="1:9" x14ac:dyDescent="0.2">
      <c r="A92" s="14"/>
      <c r="B92" s="2"/>
      <c r="C92" s="5"/>
      <c r="D92" s="62"/>
      <c r="E92" s="3">
        <f t="shared" si="2"/>
        <v>0</v>
      </c>
      <c r="F92" s="3">
        <f t="shared" si="3"/>
        <v>0</v>
      </c>
      <c r="G92" s="13" t="s">
        <v>204</v>
      </c>
      <c r="H92" s="4"/>
      <c r="I92" s="4"/>
    </row>
    <row r="93" spans="1:9" x14ac:dyDescent="0.2">
      <c r="A93" s="14"/>
      <c r="B93" s="2"/>
      <c r="C93" s="5"/>
      <c r="D93" s="62"/>
      <c r="E93" s="3">
        <f t="shared" si="2"/>
        <v>0</v>
      </c>
      <c r="F93" s="3">
        <f t="shared" si="3"/>
        <v>0</v>
      </c>
      <c r="G93" s="13" t="s">
        <v>205</v>
      </c>
      <c r="H93" s="4"/>
      <c r="I93" s="4"/>
    </row>
    <row r="94" spans="1:9" x14ac:dyDescent="0.2">
      <c r="A94" s="14"/>
      <c r="B94" s="2"/>
      <c r="C94" s="5"/>
      <c r="D94" s="62"/>
      <c r="E94" s="3">
        <f t="shared" si="2"/>
        <v>0</v>
      </c>
      <c r="F94" s="3">
        <f t="shared" si="3"/>
        <v>0</v>
      </c>
      <c r="G94" s="13" t="s">
        <v>206</v>
      </c>
      <c r="H94" s="4"/>
      <c r="I94" s="4"/>
    </row>
    <row r="95" spans="1:9" x14ac:dyDescent="0.2">
      <c r="A95" s="14"/>
      <c r="B95" s="2"/>
      <c r="C95" s="5"/>
      <c r="D95" s="62"/>
      <c r="E95" s="3">
        <f t="shared" si="2"/>
        <v>0</v>
      </c>
      <c r="F95" s="3">
        <f t="shared" si="3"/>
        <v>0</v>
      </c>
      <c r="G95" s="13" t="s">
        <v>207</v>
      </c>
      <c r="H95" s="4"/>
      <c r="I95" s="4"/>
    </row>
    <row r="96" spans="1:9" x14ac:dyDescent="0.2">
      <c r="A96" s="14"/>
      <c r="B96" s="2"/>
      <c r="C96" s="5"/>
      <c r="D96" s="62"/>
      <c r="E96" s="3">
        <f t="shared" si="2"/>
        <v>0</v>
      </c>
      <c r="F96" s="3">
        <f t="shared" si="3"/>
        <v>0</v>
      </c>
      <c r="G96" s="13" t="s">
        <v>208</v>
      </c>
      <c r="H96" s="4"/>
      <c r="I96" s="4"/>
    </row>
    <row r="97" spans="1:9" x14ac:dyDescent="0.2">
      <c r="A97" s="14"/>
      <c r="B97" s="2"/>
      <c r="C97" s="5"/>
      <c r="D97" s="62"/>
      <c r="E97" s="3">
        <f t="shared" si="2"/>
        <v>0</v>
      </c>
      <c r="F97" s="3">
        <f t="shared" si="3"/>
        <v>0</v>
      </c>
      <c r="G97" s="13" t="s">
        <v>209</v>
      </c>
      <c r="H97" s="4"/>
      <c r="I97" s="4"/>
    </row>
    <row r="98" spans="1:9" x14ac:dyDescent="0.2">
      <c r="A98" s="14"/>
      <c r="B98" s="2"/>
      <c r="C98" s="5"/>
      <c r="D98" s="62"/>
      <c r="E98" s="3">
        <f t="shared" si="2"/>
        <v>0</v>
      </c>
      <c r="F98" s="3">
        <f t="shared" si="3"/>
        <v>0</v>
      </c>
      <c r="G98" s="13" t="s">
        <v>210</v>
      </c>
      <c r="H98" s="4"/>
      <c r="I98" s="4"/>
    </row>
    <row r="99" spans="1:9" x14ac:dyDescent="0.2">
      <c r="A99" s="14"/>
      <c r="B99" s="2"/>
      <c r="C99" s="5"/>
      <c r="D99" s="62"/>
      <c r="E99" s="3">
        <f t="shared" si="2"/>
        <v>0</v>
      </c>
      <c r="F99" s="3">
        <f t="shared" si="3"/>
        <v>0</v>
      </c>
      <c r="G99" s="13" t="s">
        <v>211</v>
      </c>
      <c r="H99" s="4"/>
      <c r="I99" s="4"/>
    </row>
    <row r="100" spans="1:9" x14ac:dyDescent="0.2">
      <c r="A100" s="14"/>
      <c r="B100" s="2"/>
      <c r="C100" s="5"/>
      <c r="D100" s="62"/>
      <c r="E100" s="3">
        <f t="shared" si="2"/>
        <v>0</v>
      </c>
      <c r="F100" s="3">
        <f t="shared" si="3"/>
        <v>0</v>
      </c>
      <c r="G100" s="13" t="s">
        <v>212</v>
      </c>
      <c r="H100" s="4"/>
      <c r="I100" s="4"/>
    </row>
    <row r="101" spans="1:9" x14ac:dyDescent="0.2">
      <c r="A101" s="14"/>
      <c r="B101" s="2"/>
      <c r="C101" s="5"/>
      <c r="D101" s="62"/>
      <c r="E101" s="3">
        <f t="shared" si="2"/>
        <v>0</v>
      </c>
      <c r="F101" s="3">
        <f t="shared" si="3"/>
        <v>0</v>
      </c>
      <c r="G101" s="13" t="s">
        <v>213</v>
      </c>
      <c r="H101" s="4"/>
      <c r="I101" s="4"/>
    </row>
    <row r="102" spans="1:9" x14ac:dyDescent="0.2">
      <c r="B102" s="6"/>
    </row>
    <row r="103" spans="1:9" x14ac:dyDescent="0.2">
      <c r="B103" s="6"/>
    </row>
    <row r="104" spans="1:9" x14ac:dyDescent="0.2">
      <c r="B104" s="6"/>
    </row>
    <row r="105" spans="1:9" x14ac:dyDescent="0.2">
      <c r="B105" s="6"/>
    </row>
    <row r="106" spans="1:9" x14ac:dyDescent="0.2">
      <c r="B106" s="6"/>
    </row>
    <row r="107" spans="1:9" x14ac:dyDescent="0.2">
      <c r="B107" s="6"/>
    </row>
    <row r="108" spans="1:9" x14ac:dyDescent="0.2">
      <c r="B108" s="6"/>
    </row>
    <row r="109" spans="1:9" x14ac:dyDescent="0.2">
      <c r="B109" s="6"/>
    </row>
    <row r="110" spans="1:9" x14ac:dyDescent="0.2">
      <c r="B110" s="6"/>
    </row>
    <row r="111" spans="1:9" x14ac:dyDescent="0.2">
      <c r="B111" s="6"/>
    </row>
    <row r="112" spans="1:9" x14ac:dyDescent="0.2">
      <c r="B112" s="6"/>
    </row>
  </sheetData>
  <dataValidations count="3">
    <dataValidation type="list" showInputMessage="1" showErrorMessage="1" prompt="bitte auswählen" sqref="H5:H101">
      <formula1>Einnahmen</formula1>
    </dataValidation>
    <dataValidation type="list" allowBlank="1" showInputMessage="1" showErrorMessage="1" sqref="I5:I101">
      <formula1>Quelle</formula1>
    </dataValidation>
    <dataValidation type="list" allowBlank="1" showInputMessage="1" showErrorMessage="1" sqref="D5:D101">
      <formula1>Ust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2"/>
  <sheetViews>
    <sheetView workbookViewId="0">
      <pane ySplit="4" topLeftCell="A5" activePane="bottomLeft" state="frozen"/>
      <selection pane="bottomLeft" activeCell="B14" sqref="B14"/>
    </sheetView>
  </sheetViews>
  <sheetFormatPr baseColWidth="10" defaultColWidth="11.5703125" defaultRowHeight="12.75" x14ac:dyDescent="0.2"/>
  <cols>
    <col min="1" max="1" width="11.7109375" customWidth="1"/>
    <col min="2" max="2" width="33" customWidth="1"/>
    <col min="3" max="3" width="10.85546875" customWidth="1"/>
    <col min="4" max="4" width="9.28515625" customWidth="1"/>
    <col min="5" max="5" width="8.85546875" customWidth="1"/>
    <col min="6" max="6" width="9.7109375" customWidth="1"/>
    <col min="7" max="7" width="8.85546875" customWidth="1"/>
    <col min="8" max="8" width="32" customWidth="1"/>
    <col min="9" max="10" width="12.7109375" customWidth="1"/>
    <col min="11" max="11" width="5.7109375" customWidth="1"/>
    <col min="12" max="12" width="15.7109375" customWidth="1"/>
    <col min="13" max="13" width="12.28515625" customWidth="1"/>
    <col min="14" max="14" width="27.85546875" customWidth="1"/>
  </cols>
  <sheetData>
    <row r="1" spans="1:14" x14ac:dyDescent="0.2">
      <c r="A1" s="9" t="s">
        <v>7</v>
      </c>
      <c r="B1" s="10"/>
      <c r="L1" s="48" t="s">
        <v>84</v>
      </c>
      <c r="M1" s="28"/>
      <c r="N1" s="49"/>
    </row>
    <row r="2" spans="1:14" x14ac:dyDescent="0.2">
      <c r="A2" s="7" t="s">
        <v>6</v>
      </c>
      <c r="C2" s="8">
        <f>SUM(C5:C101)</f>
        <v>53.76</v>
      </c>
      <c r="D2" s="7"/>
      <c r="E2" s="8">
        <f>SUM(E5:E101)</f>
        <v>8.5835294117647045</v>
      </c>
      <c r="F2" s="8">
        <f>SUM(F5:F101)</f>
        <v>45.17647058823529</v>
      </c>
      <c r="L2" s="50" t="s">
        <v>75</v>
      </c>
      <c r="M2" s="51">
        <v>0.8</v>
      </c>
      <c r="N2" s="52"/>
    </row>
    <row r="3" spans="1:14" x14ac:dyDescent="0.2">
      <c r="A3" s="9"/>
      <c r="B3" s="10"/>
      <c r="C3" s="11"/>
      <c r="D3" s="9"/>
      <c r="E3" s="11"/>
      <c r="F3" s="11"/>
      <c r="G3" s="10"/>
      <c r="H3" s="10"/>
      <c r="I3" s="10"/>
      <c r="J3" s="10"/>
      <c r="L3" s="50" t="s">
        <v>76</v>
      </c>
      <c r="M3" s="60"/>
      <c r="N3" s="52"/>
    </row>
    <row r="4" spans="1:14" ht="26.25" customHeight="1" x14ac:dyDescent="0.2">
      <c r="A4" s="58" t="s">
        <v>0</v>
      </c>
      <c r="B4" s="58" t="s">
        <v>8</v>
      </c>
      <c r="C4" s="58" t="s">
        <v>4</v>
      </c>
      <c r="D4" s="58" t="s">
        <v>9</v>
      </c>
      <c r="E4" s="58" t="s">
        <v>5</v>
      </c>
      <c r="F4" s="58" t="s">
        <v>3</v>
      </c>
      <c r="G4" s="58" t="s">
        <v>1</v>
      </c>
      <c r="H4" s="58" t="s">
        <v>14</v>
      </c>
      <c r="I4" s="58" t="s">
        <v>52</v>
      </c>
      <c r="J4" s="45" t="s">
        <v>74</v>
      </c>
      <c r="L4" s="53" t="s">
        <v>77</v>
      </c>
      <c r="M4" s="75">
        <f>M3*M2</f>
        <v>0</v>
      </c>
      <c r="N4" s="76" t="s">
        <v>82</v>
      </c>
    </row>
    <row r="5" spans="1:14" x14ac:dyDescent="0.2">
      <c r="A5" s="14">
        <v>42765</v>
      </c>
      <c r="B5" s="61" t="s">
        <v>93</v>
      </c>
      <c r="C5" s="3">
        <v>43.76</v>
      </c>
      <c r="D5" s="62">
        <v>0.19</v>
      </c>
      <c r="E5" s="3">
        <f>C5/(100+D5*100)*D5*100</f>
        <v>6.98689075630252</v>
      </c>
      <c r="F5" s="3">
        <f>IF(H5=Anleitung!B$63,(C5-E5)/J5*(13-MONTH(A5)),IF(H5=Anleitung!$B$64,C5/J5*IF(J5&gt;11,12,J5),C5-E5))</f>
        <v>36.773109243697476</v>
      </c>
      <c r="G5" s="13" t="s">
        <v>214</v>
      </c>
      <c r="H5" s="4" t="s">
        <v>47</v>
      </c>
      <c r="I5" s="4" t="s">
        <v>13</v>
      </c>
      <c r="J5" s="46"/>
    </row>
    <row r="6" spans="1:14" x14ac:dyDescent="0.2">
      <c r="A6" s="14">
        <v>42766</v>
      </c>
      <c r="B6" s="61" t="s">
        <v>98</v>
      </c>
      <c r="C6" s="3">
        <v>10</v>
      </c>
      <c r="D6" s="62">
        <v>0.19</v>
      </c>
      <c r="E6" s="3">
        <f t="shared" ref="E6:E69" si="0">C6/(100+D6*100)*D6*100</f>
        <v>1.5966386554621852</v>
      </c>
      <c r="F6" s="3">
        <f>IF(H6=Anleitung!B$63,(C6-E6)/J6*(13-MONTH(A6)),IF(H6=Anleitung!$B$64,C6/J6*IF(J6&gt;11,12,J6),C6-E6))</f>
        <v>8.4033613445378155</v>
      </c>
      <c r="G6" s="13" t="s">
        <v>215</v>
      </c>
      <c r="H6" s="4" t="s">
        <v>35</v>
      </c>
      <c r="I6" s="4" t="s">
        <v>13</v>
      </c>
      <c r="J6" s="46"/>
    </row>
    <row r="7" spans="1:14" x14ac:dyDescent="0.2">
      <c r="A7" s="63"/>
      <c r="B7" s="64"/>
      <c r="C7" s="65"/>
      <c r="D7" s="66"/>
      <c r="E7" s="3">
        <f t="shared" si="0"/>
        <v>0</v>
      </c>
      <c r="F7" s="3">
        <f>IF(H7=Anleitung!B$63,(C7-E7)/J7*(13-MONTH(A7)),IF(H7=Anleitung!$B$64,C7/J7*IF(J7&gt;11,12,J7),C7-E7))</f>
        <v>0</v>
      </c>
      <c r="G7" s="13" t="s">
        <v>216</v>
      </c>
      <c r="H7" s="4"/>
      <c r="I7" s="4"/>
      <c r="J7" s="46"/>
      <c r="L7" s="48" t="s">
        <v>83</v>
      </c>
      <c r="M7" s="28"/>
      <c r="N7" s="49"/>
    </row>
    <row r="8" spans="1:14" x14ac:dyDescent="0.2">
      <c r="A8" s="63"/>
      <c r="B8" s="64"/>
      <c r="C8" s="65"/>
      <c r="D8" s="66"/>
      <c r="E8" s="3">
        <f t="shared" si="0"/>
        <v>0</v>
      </c>
      <c r="F8" s="3">
        <f>IF(H8=Anleitung!B$63,(C8-E8)/J8*(13-MONTH(A8)),IF(H8=Anleitung!$B$64,C8/J8*IF(J8&gt;11,12,J8),C8-E8))</f>
        <v>0</v>
      </c>
      <c r="G8" s="13" t="s">
        <v>217</v>
      </c>
      <c r="H8" s="4"/>
      <c r="I8" s="4"/>
      <c r="J8" s="46"/>
      <c r="L8" s="50" t="s">
        <v>78</v>
      </c>
      <c r="M8" s="54">
        <v>0.3</v>
      </c>
      <c r="N8" s="52" t="s">
        <v>79</v>
      </c>
    </row>
    <row r="9" spans="1:14" x14ac:dyDescent="0.2">
      <c r="A9" s="63"/>
      <c r="B9" s="64"/>
      <c r="C9" s="65"/>
      <c r="D9" s="66"/>
      <c r="E9" s="3">
        <f t="shared" si="0"/>
        <v>0</v>
      </c>
      <c r="F9" s="3">
        <f>IF(H9=Anleitung!B$63,(C9-E9)/J9*(13-MONTH(A9)),IF(H9=Anleitung!$B$64,C9/J9*IF(J9&gt;11,12,J9),C9-E9))</f>
        <v>0</v>
      </c>
      <c r="G9" s="13" t="s">
        <v>218</v>
      </c>
      <c r="H9" s="4"/>
      <c r="I9" s="4"/>
      <c r="J9" s="46"/>
      <c r="L9" s="50" t="s">
        <v>76</v>
      </c>
      <c r="M9" s="59">
        <v>67.5</v>
      </c>
      <c r="N9" s="78" t="s">
        <v>82</v>
      </c>
    </row>
    <row r="10" spans="1:14" x14ac:dyDescent="0.2">
      <c r="A10" s="63"/>
      <c r="B10" s="64"/>
      <c r="C10" s="65"/>
      <c r="D10" s="66"/>
      <c r="E10" s="3">
        <f t="shared" si="0"/>
        <v>0</v>
      </c>
      <c r="F10" s="3">
        <f>IF(H10=Anleitung!B$63,(C10-E10)/J10*(13-MONTH(A10)),IF(H10=Anleitung!$B$64,C10/J10*IF(J10&gt;11,12,J10),C10-E10))</f>
        <v>0</v>
      </c>
      <c r="G10" s="13" t="s">
        <v>219</v>
      </c>
      <c r="H10" s="4"/>
      <c r="I10" s="4"/>
      <c r="J10" s="46"/>
      <c r="L10" s="56" t="s">
        <v>80</v>
      </c>
      <c r="M10" s="55">
        <v>0.19</v>
      </c>
      <c r="N10" s="52"/>
    </row>
    <row r="11" spans="1:14" x14ac:dyDescent="0.2">
      <c r="A11" s="63"/>
      <c r="B11" s="64"/>
      <c r="C11" s="65"/>
      <c r="D11" s="66"/>
      <c r="E11" s="3">
        <f t="shared" si="0"/>
        <v>0</v>
      </c>
      <c r="F11" s="3">
        <f>IF(H11=Anleitung!B$63,(C11-E11)/J11*(13-MONTH(A11)),IF(H11=Anleitung!$B$64,C11/J11*IF(J11&gt;11,12,J11),C11-E11))</f>
        <v>0</v>
      </c>
      <c r="G11" s="13" t="s">
        <v>220</v>
      </c>
      <c r="H11" s="4"/>
      <c r="I11" s="4"/>
      <c r="J11" s="46"/>
      <c r="L11" s="50" t="s">
        <v>81</v>
      </c>
      <c r="M11" s="35">
        <f>M9-M9*M10</f>
        <v>54.674999999999997</v>
      </c>
      <c r="N11" s="52"/>
    </row>
    <row r="12" spans="1:14" x14ac:dyDescent="0.2">
      <c r="A12" s="63"/>
      <c r="B12" s="64"/>
      <c r="C12" s="65"/>
      <c r="D12" s="66"/>
      <c r="E12" s="3">
        <f t="shared" si="0"/>
        <v>0</v>
      </c>
      <c r="F12" s="3">
        <f>IF(H12=Anleitung!B$63,(C12-E12)/J12*(13-MONTH(A12)),IF(H12=Anleitung!$B$64,C12/J12*IF(J12&gt;11,12,J12),C12-E12))</f>
        <v>0</v>
      </c>
      <c r="G12" s="13" t="s">
        <v>221</v>
      </c>
      <c r="H12" s="4"/>
      <c r="I12" s="4"/>
      <c r="J12" s="46"/>
      <c r="L12" s="53" t="s">
        <v>78</v>
      </c>
      <c r="M12" s="77">
        <f>M11*M8</f>
        <v>16.4025</v>
      </c>
      <c r="N12" s="76" t="s">
        <v>311</v>
      </c>
    </row>
    <row r="13" spans="1:14" x14ac:dyDescent="0.2">
      <c r="A13" s="63"/>
      <c r="B13" s="67"/>
      <c r="C13" s="65"/>
      <c r="D13" s="66"/>
      <c r="E13" s="3">
        <f t="shared" si="0"/>
        <v>0</v>
      </c>
      <c r="F13" s="3">
        <f>IF(H13=Anleitung!B$63,(C13-E13)/J13*(13-MONTH(A13)),IF(H13=Anleitung!$B$64,C13/J13*IF(J13&gt;11,12,J13),C13-E13))</f>
        <v>0</v>
      </c>
      <c r="G13" s="13" t="s">
        <v>222</v>
      </c>
      <c r="H13" s="4"/>
      <c r="I13" s="4"/>
      <c r="J13" s="46"/>
    </row>
    <row r="14" spans="1:14" x14ac:dyDescent="0.2">
      <c r="A14" s="63"/>
      <c r="B14" s="67"/>
      <c r="C14" s="65"/>
      <c r="D14" s="66"/>
      <c r="E14" s="3">
        <f t="shared" si="0"/>
        <v>0</v>
      </c>
      <c r="F14" s="3">
        <f>IF(H14=Anleitung!B$63,(C14-E14)/J14*(13-MONTH(A14)),IF(H14=Anleitung!$B$64,C14/J14*IF(J14&gt;11,12,J14),C14-E14))</f>
        <v>0</v>
      </c>
      <c r="G14" s="13" t="s">
        <v>223</v>
      </c>
      <c r="H14" s="4"/>
      <c r="I14" s="4"/>
      <c r="J14" s="46"/>
    </row>
    <row r="15" spans="1:14" x14ac:dyDescent="0.2">
      <c r="A15" s="63"/>
      <c r="B15" s="67"/>
      <c r="C15" s="65"/>
      <c r="D15" s="66"/>
      <c r="E15" s="3">
        <f t="shared" si="0"/>
        <v>0</v>
      </c>
      <c r="F15" s="3">
        <f>IF(H15=Anleitung!B$63,(C15-E15)/J15*(13-MONTH(A15)),IF(H15=Anleitung!$B$64,C15/J15*IF(J15&gt;11,12,J15),C15-E15))</f>
        <v>0</v>
      </c>
      <c r="G15" s="13" t="s">
        <v>224</v>
      </c>
      <c r="H15" s="4"/>
      <c r="I15" s="4"/>
      <c r="J15" s="46"/>
    </row>
    <row r="16" spans="1:14" x14ac:dyDescent="0.2">
      <c r="A16" s="63"/>
      <c r="B16" s="67"/>
      <c r="C16" s="65"/>
      <c r="D16" s="66"/>
      <c r="E16" s="3">
        <f t="shared" si="0"/>
        <v>0</v>
      </c>
      <c r="F16" s="3">
        <f>IF(H16=Anleitung!B$63,(C16-E16)/J16*(13-MONTH(A16)),IF(H16=Anleitung!$B$64,C16/J16*IF(J16&gt;11,12,J16),C16-E16))</f>
        <v>0</v>
      </c>
      <c r="G16" s="13" t="s">
        <v>225</v>
      </c>
      <c r="H16" s="4"/>
      <c r="I16" s="4"/>
      <c r="J16" s="46"/>
    </row>
    <row r="17" spans="1:10" x14ac:dyDescent="0.2">
      <c r="A17" s="63"/>
      <c r="B17" s="67"/>
      <c r="C17" s="65"/>
      <c r="D17" s="66"/>
      <c r="E17" s="3">
        <f t="shared" si="0"/>
        <v>0</v>
      </c>
      <c r="F17" s="3">
        <f>IF(H17=Anleitung!B$63,(C17-E17)/J17*(13-MONTH(A17)),IF(H17=Anleitung!$B$64,C17/J17*IF(J17&gt;11,12,J17),C17-E17))</f>
        <v>0</v>
      </c>
      <c r="G17" s="13" t="s">
        <v>226</v>
      </c>
      <c r="H17" s="4"/>
      <c r="I17" s="4"/>
      <c r="J17" s="46"/>
    </row>
    <row r="18" spans="1:10" x14ac:dyDescent="0.2">
      <c r="A18" s="63"/>
      <c r="B18" s="67"/>
      <c r="C18" s="65"/>
      <c r="D18" s="66"/>
      <c r="E18" s="3">
        <f t="shared" si="0"/>
        <v>0</v>
      </c>
      <c r="F18" s="3">
        <f>IF(H18=Anleitung!B$63,(C18-E18)/J18*(13-MONTH(A18)),IF(H18=Anleitung!$B$64,C18/J18*IF(J18&gt;11,12,J18),C18-E18))</f>
        <v>0</v>
      </c>
      <c r="G18" s="13" t="s">
        <v>227</v>
      </c>
      <c r="H18" s="4"/>
      <c r="I18" s="4"/>
      <c r="J18" s="46"/>
    </row>
    <row r="19" spans="1:10" x14ac:dyDescent="0.2">
      <c r="A19" s="63"/>
      <c r="B19" s="67"/>
      <c r="C19" s="65"/>
      <c r="D19" s="66"/>
      <c r="E19" s="3">
        <f t="shared" si="0"/>
        <v>0</v>
      </c>
      <c r="F19" s="3">
        <f>IF(H19=Anleitung!B$63,(C19-E19)/J19*(13-MONTH(A19)),IF(H19=Anleitung!$B$64,C19/J19*IF(J19&gt;11,12,J19),C19-E19))</f>
        <v>0</v>
      </c>
      <c r="G19" s="13" t="s">
        <v>228</v>
      </c>
      <c r="H19" s="4"/>
      <c r="I19" s="4"/>
      <c r="J19" s="46"/>
    </row>
    <row r="20" spans="1:10" x14ac:dyDescent="0.2">
      <c r="A20" s="63"/>
      <c r="B20" s="67"/>
      <c r="C20" s="65"/>
      <c r="D20" s="66"/>
      <c r="E20" s="3">
        <f t="shared" si="0"/>
        <v>0</v>
      </c>
      <c r="F20" s="3">
        <f>IF(H20=Anleitung!B$63,(C20-E20)/J20*(13-MONTH(A20)),IF(H20=Anleitung!$B$64,C20/J20*IF(J20&gt;11,12,J20),C20-E20))</f>
        <v>0</v>
      </c>
      <c r="G20" s="13" t="s">
        <v>229</v>
      </c>
      <c r="H20" s="4"/>
      <c r="I20" s="4"/>
      <c r="J20" s="46"/>
    </row>
    <row r="21" spans="1:10" x14ac:dyDescent="0.2">
      <c r="A21" s="63"/>
      <c r="B21" s="67"/>
      <c r="C21" s="65"/>
      <c r="D21" s="66"/>
      <c r="E21" s="3">
        <f t="shared" si="0"/>
        <v>0</v>
      </c>
      <c r="F21" s="3">
        <f>IF(H21=Anleitung!B$63,(C21-E21)/J21*(13-MONTH(A21)),IF(H21=Anleitung!$B$64,C21/J21*IF(J21&gt;11,12,J21),C21-E21))</f>
        <v>0</v>
      </c>
      <c r="G21" s="13" t="s">
        <v>230</v>
      </c>
      <c r="H21" s="4"/>
      <c r="I21" s="4"/>
      <c r="J21" s="46"/>
    </row>
    <row r="22" spans="1:10" x14ac:dyDescent="0.2">
      <c r="A22" s="63"/>
      <c r="B22" s="67"/>
      <c r="C22" s="65"/>
      <c r="D22" s="66"/>
      <c r="E22" s="3">
        <f t="shared" si="0"/>
        <v>0</v>
      </c>
      <c r="F22" s="3">
        <f>IF(H22=Anleitung!B$63,(C22-E22)/J22*(13-MONTH(A22)),IF(H22=Anleitung!$B$64,C22/J22*IF(J22&gt;11,12,J22),C22-E22))</f>
        <v>0</v>
      </c>
      <c r="G22" s="13" t="s">
        <v>231</v>
      </c>
      <c r="H22" s="4"/>
      <c r="I22" s="4"/>
      <c r="J22" s="46"/>
    </row>
    <row r="23" spans="1:10" x14ac:dyDescent="0.2">
      <c r="A23" s="63"/>
      <c r="B23" s="67"/>
      <c r="C23" s="65"/>
      <c r="D23" s="66"/>
      <c r="E23" s="3">
        <f t="shared" si="0"/>
        <v>0</v>
      </c>
      <c r="F23" s="3">
        <f>IF(H23=Anleitung!B$63,(C23-E23)/J23*(13-MONTH(A23)),IF(H23=Anleitung!$B$64,C23/J23*IF(J23&gt;11,12,J23),C23-E23))</f>
        <v>0</v>
      </c>
      <c r="G23" s="13" t="s">
        <v>232</v>
      </c>
      <c r="H23" s="4"/>
      <c r="I23" s="4"/>
      <c r="J23" s="46"/>
    </row>
    <row r="24" spans="1:10" x14ac:dyDescent="0.2">
      <c r="A24" s="63"/>
      <c r="B24" s="67"/>
      <c r="C24" s="65"/>
      <c r="D24" s="66"/>
      <c r="E24" s="3">
        <f t="shared" si="0"/>
        <v>0</v>
      </c>
      <c r="F24" s="3">
        <f>IF(H24=Anleitung!B$63,(C24-E24)/J24*(13-MONTH(A24)),IF(H24=Anleitung!$B$64,C24/J24*IF(J24&gt;11,12,J24),C24-E24))</f>
        <v>0</v>
      </c>
      <c r="G24" s="13" t="s">
        <v>233</v>
      </c>
      <c r="H24" s="4"/>
      <c r="I24" s="4"/>
      <c r="J24" s="46"/>
    </row>
    <row r="25" spans="1:10" x14ac:dyDescent="0.2">
      <c r="A25" s="63"/>
      <c r="B25" s="67"/>
      <c r="C25" s="65"/>
      <c r="D25" s="66"/>
      <c r="E25" s="3">
        <f t="shared" si="0"/>
        <v>0</v>
      </c>
      <c r="F25" s="3">
        <f>IF(H25=Anleitung!B$63,(C25-E25)/J25*(13-MONTH(A25)),IF(H25=Anleitung!$B$64,C25/J25*IF(J25&gt;11,12,J25),C25-E25))</f>
        <v>0</v>
      </c>
      <c r="G25" s="13" t="s">
        <v>234</v>
      </c>
      <c r="H25" s="4"/>
      <c r="I25" s="4"/>
      <c r="J25" s="46"/>
    </row>
    <row r="26" spans="1:10" x14ac:dyDescent="0.2">
      <c r="A26" s="63"/>
      <c r="B26" s="67"/>
      <c r="C26" s="65"/>
      <c r="D26" s="66"/>
      <c r="E26" s="3">
        <f t="shared" si="0"/>
        <v>0</v>
      </c>
      <c r="F26" s="3">
        <f>IF(H26=Anleitung!B$63,(C26-E26)/J26*(13-MONTH(A26)),IF(H26=Anleitung!$B$64,C26/J26*IF(J26&gt;11,12,J26),C26-E26))</f>
        <v>0</v>
      </c>
      <c r="G26" s="13" t="s">
        <v>235</v>
      </c>
      <c r="H26" s="4"/>
      <c r="I26" s="4"/>
      <c r="J26" s="46"/>
    </row>
    <row r="27" spans="1:10" x14ac:dyDescent="0.2">
      <c r="A27" s="63"/>
      <c r="B27" s="67"/>
      <c r="C27" s="65"/>
      <c r="D27" s="66"/>
      <c r="E27" s="3">
        <f t="shared" si="0"/>
        <v>0</v>
      </c>
      <c r="F27" s="3">
        <f>IF(H27=Anleitung!B$63,(C27-E27)/J27*(13-MONTH(A27)),IF(H27=Anleitung!$B$64,C27/J27*IF(J27&gt;11,12,J27),C27-E27))</f>
        <v>0</v>
      </c>
      <c r="G27" s="13" t="s">
        <v>236</v>
      </c>
      <c r="H27" s="4"/>
      <c r="I27" s="4"/>
      <c r="J27" s="46"/>
    </row>
    <row r="28" spans="1:10" x14ac:dyDescent="0.2">
      <c r="A28" s="63"/>
      <c r="B28" s="67"/>
      <c r="C28" s="65"/>
      <c r="D28" s="66"/>
      <c r="E28" s="3">
        <f t="shared" si="0"/>
        <v>0</v>
      </c>
      <c r="F28" s="3">
        <f>IF(H28=Anleitung!B$63,(C28-E28)/J28*(13-MONTH(A28)),IF(H28=Anleitung!$B$64,C28/J28*IF(J28&gt;11,12,J28),C28-E28))</f>
        <v>0</v>
      </c>
      <c r="G28" s="13" t="s">
        <v>237</v>
      </c>
      <c r="H28" s="4"/>
      <c r="I28" s="4"/>
      <c r="J28" s="46"/>
    </row>
    <row r="29" spans="1:10" x14ac:dyDescent="0.2">
      <c r="A29" s="63"/>
      <c r="B29" s="67"/>
      <c r="C29" s="65"/>
      <c r="D29" s="66"/>
      <c r="E29" s="3">
        <f t="shared" si="0"/>
        <v>0</v>
      </c>
      <c r="F29" s="3">
        <f>IF(H29=Anleitung!B$63,(C29-E29)/J29*(13-MONTH(A29)),IF(H29=Anleitung!$B$64,C29/J29*IF(J29&gt;11,12,J29),C29-E29))</f>
        <v>0</v>
      </c>
      <c r="G29" s="13" t="s">
        <v>238</v>
      </c>
      <c r="H29" s="4"/>
      <c r="I29" s="4"/>
      <c r="J29" s="46"/>
    </row>
    <row r="30" spans="1:10" x14ac:dyDescent="0.2">
      <c r="A30" s="63"/>
      <c r="B30" s="67"/>
      <c r="C30" s="65"/>
      <c r="D30" s="66"/>
      <c r="E30" s="3">
        <f t="shared" si="0"/>
        <v>0</v>
      </c>
      <c r="F30" s="3">
        <f>IF(H30=Anleitung!B$63,(C30-E30)/J30*(13-MONTH(A30)),IF(H30=Anleitung!$B$64,C30/J30*IF(J30&gt;11,12,J30),C30-E30))</f>
        <v>0</v>
      </c>
      <c r="G30" s="13" t="s">
        <v>239</v>
      </c>
      <c r="H30" s="4"/>
      <c r="I30" s="4"/>
      <c r="J30" s="46"/>
    </row>
    <row r="31" spans="1:10" x14ac:dyDescent="0.2">
      <c r="A31" s="63"/>
      <c r="B31" s="67"/>
      <c r="C31" s="65"/>
      <c r="D31" s="66"/>
      <c r="E31" s="3">
        <f t="shared" si="0"/>
        <v>0</v>
      </c>
      <c r="F31" s="3">
        <f>IF(H31=Anleitung!B$63,(C31-E31)/J31*(13-MONTH(A31)),IF(H31=Anleitung!$B$64,C31/J31*IF(J31&gt;11,12,J31),C31-E31))</f>
        <v>0</v>
      </c>
      <c r="G31" s="13" t="s">
        <v>240</v>
      </c>
      <c r="H31" s="4"/>
      <c r="I31" s="4"/>
      <c r="J31" s="46"/>
    </row>
    <row r="32" spans="1:10" x14ac:dyDescent="0.2">
      <c r="A32" s="63"/>
      <c r="B32" s="67"/>
      <c r="C32" s="65"/>
      <c r="D32" s="66"/>
      <c r="E32" s="3">
        <f t="shared" si="0"/>
        <v>0</v>
      </c>
      <c r="F32" s="3">
        <f>IF(H32=Anleitung!B$63,(C32-E32)/J32*(13-MONTH(A32)),IF(H32=Anleitung!$B$64,C32/J32*IF(J32&gt;11,12,J32),C32-E32))</f>
        <v>0</v>
      </c>
      <c r="G32" s="13" t="s">
        <v>241</v>
      </c>
      <c r="H32" s="4"/>
      <c r="I32" s="4"/>
      <c r="J32" s="46"/>
    </row>
    <row r="33" spans="1:10" x14ac:dyDescent="0.2">
      <c r="A33" s="63"/>
      <c r="B33" s="67"/>
      <c r="C33" s="65"/>
      <c r="D33" s="66"/>
      <c r="E33" s="3">
        <f t="shared" si="0"/>
        <v>0</v>
      </c>
      <c r="F33" s="3">
        <f>IF(H33=Anleitung!B$63,(C33-E33)/J33*(13-MONTH(A33)),IF(H33=Anleitung!$B$64,C33/J33*IF(J33&gt;11,12,J33),C33-E33))</f>
        <v>0</v>
      </c>
      <c r="G33" s="13" t="s">
        <v>242</v>
      </c>
      <c r="H33" s="4"/>
      <c r="I33" s="4"/>
      <c r="J33" s="46"/>
    </row>
    <row r="34" spans="1:10" x14ac:dyDescent="0.2">
      <c r="A34" s="63"/>
      <c r="B34" s="67"/>
      <c r="C34" s="65"/>
      <c r="D34" s="66"/>
      <c r="E34" s="3">
        <f t="shared" si="0"/>
        <v>0</v>
      </c>
      <c r="F34" s="3">
        <f>IF(H34=Anleitung!B$63,(C34-E34)/J34*(13-MONTH(A34)),IF(H34=Anleitung!$B$64,C34/J34*IF(J34&gt;11,12,J34),C34-E34))</f>
        <v>0</v>
      </c>
      <c r="G34" s="13" t="s">
        <v>243</v>
      </c>
      <c r="H34" s="4"/>
      <c r="I34" s="4"/>
      <c r="J34" s="46"/>
    </row>
    <row r="35" spans="1:10" x14ac:dyDescent="0.2">
      <c r="A35" s="63"/>
      <c r="B35" s="67"/>
      <c r="C35" s="65"/>
      <c r="D35" s="66"/>
      <c r="E35" s="3">
        <f t="shared" si="0"/>
        <v>0</v>
      </c>
      <c r="F35" s="3">
        <f>IF(H35=Anleitung!B$63,(C35-E35)/J35*(13-MONTH(A35)),IF(H35=Anleitung!$B$64,C35/J35*IF(J35&gt;11,12,J35),C35-E35))</f>
        <v>0</v>
      </c>
      <c r="G35" s="13" t="s">
        <v>244</v>
      </c>
      <c r="H35" s="4"/>
      <c r="I35" s="4"/>
      <c r="J35" s="46"/>
    </row>
    <row r="36" spans="1:10" x14ac:dyDescent="0.2">
      <c r="A36" s="63"/>
      <c r="B36" s="67"/>
      <c r="C36" s="65"/>
      <c r="D36" s="66"/>
      <c r="E36" s="3">
        <f t="shared" si="0"/>
        <v>0</v>
      </c>
      <c r="F36" s="3">
        <f>IF(H36=Anleitung!B$63,(C36-E36)/J36*(13-MONTH(A36)),IF(H36=Anleitung!$B$64,C36/J36*IF(J36&gt;11,12,J36),C36-E36))</f>
        <v>0</v>
      </c>
      <c r="G36" s="13" t="s">
        <v>245</v>
      </c>
      <c r="H36" s="4"/>
      <c r="I36" s="4"/>
      <c r="J36" s="46"/>
    </row>
    <row r="37" spans="1:10" x14ac:dyDescent="0.2">
      <c r="A37" s="63"/>
      <c r="B37" s="67"/>
      <c r="C37" s="65"/>
      <c r="D37" s="66"/>
      <c r="E37" s="3">
        <f t="shared" si="0"/>
        <v>0</v>
      </c>
      <c r="F37" s="3">
        <f>IF(H37=Anleitung!B$63,(C37-E37)/J37*(13-MONTH(A37)),IF(H37=Anleitung!$B$64,C37/J37*IF(J37&gt;11,12,J37),C37-E37))</f>
        <v>0</v>
      </c>
      <c r="G37" s="13" t="s">
        <v>246</v>
      </c>
      <c r="H37" s="4"/>
      <c r="I37" s="4"/>
      <c r="J37" s="46"/>
    </row>
    <row r="38" spans="1:10" x14ac:dyDescent="0.2">
      <c r="A38" s="63"/>
      <c r="B38" s="67"/>
      <c r="C38" s="65"/>
      <c r="D38" s="66"/>
      <c r="E38" s="3">
        <f t="shared" si="0"/>
        <v>0</v>
      </c>
      <c r="F38" s="3">
        <f>IF(H38=Anleitung!B$63,(C38-E38)/J38*(13-MONTH(A38)),IF(H38=Anleitung!$B$64,C38/J38*IF(J38&gt;11,12,J38),C38-E38))</f>
        <v>0</v>
      </c>
      <c r="G38" s="13" t="s">
        <v>247</v>
      </c>
      <c r="H38" s="4"/>
      <c r="I38" s="4"/>
      <c r="J38" s="46"/>
    </row>
    <row r="39" spans="1:10" x14ac:dyDescent="0.2">
      <c r="A39" s="63"/>
      <c r="B39" s="67"/>
      <c r="C39" s="65"/>
      <c r="D39" s="66"/>
      <c r="E39" s="3">
        <f t="shared" si="0"/>
        <v>0</v>
      </c>
      <c r="F39" s="3">
        <f>IF(H39=Anleitung!B$63,(C39-E39)/J39*(13-MONTH(A39)),IF(H39=Anleitung!$B$64,C39/J39*IF(J39&gt;11,12,J39),C39-E39))</f>
        <v>0</v>
      </c>
      <c r="G39" s="13" t="s">
        <v>248</v>
      </c>
      <c r="H39" s="4"/>
      <c r="I39" s="4"/>
      <c r="J39" s="46"/>
    </row>
    <row r="40" spans="1:10" x14ac:dyDescent="0.2">
      <c r="A40" s="63"/>
      <c r="B40" s="67"/>
      <c r="C40" s="65"/>
      <c r="D40" s="66"/>
      <c r="E40" s="3">
        <f t="shared" si="0"/>
        <v>0</v>
      </c>
      <c r="F40" s="3">
        <f>IF(H40=Anleitung!B$63,(C40-E40)/J40*(13-MONTH(A40)),IF(H40=Anleitung!$B$64,C40/J40*IF(J40&gt;11,12,J40),C40-E40))</f>
        <v>0</v>
      </c>
      <c r="G40" s="13" t="s">
        <v>249</v>
      </c>
      <c r="H40" s="4"/>
      <c r="I40" s="4"/>
      <c r="J40" s="46"/>
    </row>
    <row r="41" spans="1:10" x14ac:dyDescent="0.2">
      <c r="A41" s="63"/>
      <c r="B41" s="67"/>
      <c r="C41" s="65"/>
      <c r="D41" s="66"/>
      <c r="E41" s="3">
        <f t="shared" si="0"/>
        <v>0</v>
      </c>
      <c r="F41" s="3">
        <f>IF(H41=Anleitung!B$63,(C41-E41)/J41*(13-MONTH(A41)),IF(H41=Anleitung!$B$64,C41/J41*IF(J41&gt;11,12,J41),C41-E41))</f>
        <v>0</v>
      </c>
      <c r="G41" s="13" t="s">
        <v>250</v>
      </c>
      <c r="H41" s="4"/>
      <c r="I41" s="4"/>
      <c r="J41" s="46"/>
    </row>
    <row r="42" spans="1:10" x14ac:dyDescent="0.2">
      <c r="A42" s="63"/>
      <c r="B42" s="67"/>
      <c r="C42" s="65"/>
      <c r="D42" s="66"/>
      <c r="E42" s="3">
        <f t="shared" si="0"/>
        <v>0</v>
      </c>
      <c r="F42" s="3">
        <f>IF(H42=Anleitung!B$63,(C42-E42)/J42*(13-MONTH(A42)),IF(H42=Anleitung!$B$64,C42/J42*IF(J42&gt;11,12,J42),C42-E42))</f>
        <v>0</v>
      </c>
      <c r="G42" s="13" t="s">
        <v>251</v>
      </c>
      <c r="H42" s="4"/>
      <c r="I42" s="4"/>
      <c r="J42" s="46"/>
    </row>
    <row r="43" spans="1:10" x14ac:dyDescent="0.2">
      <c r="A43" s="63"/>
      <c r="B43" s="64"/>
      <c r="C43" s="65"/>
      <c r="D43" s="66"/>
      <c r="E43" s="3">
        <f t="shared" si="0"/>
        <v>0</v>
      </c>
      <c r="F43" s="3">
        <f>IF(H43=Anleitung!B$63,(C43-E43)/J43*(13-MONTH(A43)),IF(H43=Anleitung!$B$64,C43/J43*IF(J43&gt;11,12,J43),C43-E43))</f>
        <v>0</v>
      </c>
      <c r="G43" s="13" t="s">
        <v>252</v>
      </c>
      <c r="H43" s="4"/>
      <c r="I43" s="4"/>
      <c r="J43" s="46"/>
    </row>
    <row r="44" spans="1:10" x14ac:dyDescent="0.2">
      <c r="A44" s="63"/>
      <c r="B44" s="64"/>
      <c r="C44" s="65"/>
      <c r="D44" s="66"/>
      <c r="E44" s="3">
        <f t="shared" si="0"/>
        <v>0</v>
      </c>
      <c r="F44" s="3">
        <f>IF(H44=Anleitung!B$63,(C44-E44)/J44*(13-MONTH(A44)),IF(H44=Anleitung!$B$64,C44/J44*IF(J44&gt;11,12,J44),C44-E44))</f>
        <v>0</v>
      </c>
      <c r="G44" s="13" t="s">
        <v>253</v>
      </c>
      <c r="H44" s="4"/>
      <c r="I44" s="4"/>
      <c r="J44" s="46"/>
    </row>
    <row r="45" spans="1:10" x14ac:dyDescent="0.2">
      <c r="A45" s="63"/>
      <c r="B45" s="64"/>
      <c r="C45" s="65"/>
      <c r="D45" s="66"/>
      <c r="E45" s="3">
        <f t="shared" si="0"/>
        <v>0</v>
      </c>
      <c r="F45" s="3">
        <f>IF(H45=Anleitung!B$63,(C45-E45)/J45*(13-MONTH(A45)),IF(H45=Anleitung!$B$64,C45/J45*IF(J45&gt;11,12,J45),C45-E45))</f>
        <v>0</v>
      </c>
      <c r="G45" s="13" t="s">
        <v>254</v>
      </c>
      <c r="H45" s="4"/>
      <c r="I45" s="4"/>
      <c r="J45" s="46"/>
    </row>
    <row r="46" spans="1:10" x14ac:dyDescent="0.2">
      <c r="A46" s="63"/>
      <c r="B46" s="64"/>
      <c r="C46" s="65"/>
      <c r="D46" s="66"/>
      <c r="E46" s="3">
        <f t="shared" si="0"/>
        <v>0</v>
      </c>
      <c r="F46" s="3">
        <f>IF(H46=Anleitung!B$63,(C46-E46)/J46*(13-MONTH(A46)),IF(H46=Anleitung!$B$64,C46/J46*IF(J46&gt;11,12,J46),C46-E46))</f>
        <v>0</v>
      </c>
      <c r="G46" s="13" t="s">
        <v>255</v>
      </c>
      <c r="H46" s="4"/>
      <c r="I46" s="4"/>
      <c r="J46" s="46"/>
    </row>
    <row r="47" spans="1:10" x14ac:dyDescent="0.2">
      <c r="A47" s="63"/>
      <c r="B47" s="64"/>
      <c r="C47" s="65"/>
      <c r="D47" s="66"/>
      <c r="E47" s="3">
        <f t="shared" si="0"/>
        <v>0</v>
      </c>
      <c r="F47" s="3">
        <f>IF(H47=Anleitung!B$63,(C47-E47)/J47*(13-MONTH(A47)),IF(H47=Anleitung!$B$64,C47/J47*IF(J47&gt;11,12,J47),C47-E47))</f>
        <v>0</v>
      </c>
      <c r="G47" s="13" t="s">
        <v>256</v>
      </c>
      <c r="H47" s="4"/>
      <c r="I47" s="4"/>
      <c r="J47" s="46"/>
    </row>
    <row r="48" spans="1:10" x14ac:dyDescent="0.2">
      <c r="A48" s="63"/>
      <c r="B48" s="64"/>
      <c r="C48" s="65"/>
      <c r="D48" s="66"/>
      <c r="E48" s="3">
        <f t="shared" si="0"/>
        <v>0</v>
      </c>
      <c r="F48" s="3">
        <f>IF(H48=Anleitung!B$63,(C48-E48)/J48*(13-MONTH(A48)),IF(H48=Anleitung!$B$64,C48/J48*IF(J48&gt;11,12,J48),C48-E48))</f>
        <v>0</v>
      </c>
      <c r="G48" s="13" t="s">
        <v>257</v>
      </c>
      <c r="H48" s="4"/>
      <c r="I48" s="4"/>
      <c r="J48" s="46"/>
    </row>
    <row r="49" spans="1:10" x14ac:dyDescent="0.2">
      <c r="A49" s="63"/>
      <c r="B49" s="67"/>
      <c r="C49" s="65"/>
      <c r="D49" s="66"/>
      <c r="E49" s="3">
        <f t="shared" si="0"/>
        <v>0</v>
      </c>
      <c r="F49" s="3">
        <f>IF(H49=Anleitung!B$63,(C49-E49)/J49*(13-MONTH(A49)),IF(H49=Anleitung!$B$64,C49/J49*IF(J49&gt;11,12,J49),C49-E49))</f>
        <v>0</v>
      </c>
      <c r="G49" s="13" t="s">
        <v>258</v>
      </c>
      <c r="H49" s="4"/>
      <c r="I49" s="4"/>
      <c r="J49" s="46"/>
    </row>
    <row r="50" spans="1:10" x14ac:dyDescent="0.2">
      <c r="A50" s="63"/>
      <c r="B50" s="67"/>
      <c r="C50" s="65"/>
      <c r="D50" s="66"/>
      <c r="E50" s="3">
        <f t="shared" si="0"/>
        <v>0</v>
      </c>
      <c r="F50" s="3">
        <f>IF(H50=Anleitung!B$63,(C50-E50)/J50*(13-MONTH(A50)),IF(H50=Anleitung!$B$64,C50/J50*IF(J50&gt;11,12,J50),C50-E50))</f>
        <v>0</v>
      </c>
      <c r="G50" s="13" t="s">
        <v>259</v>
      </c>
      <c r="H50" s="4"/>
      <c r="I50" s="4"/>
      <c r="J50" s="46"/>
    </row>
    <row r="51" spans="1:10" x14ac:dyDescent="0.2">
      <c r="A51" s="63"/>
      <c r="B51" s="67"/>
      <c r="C51" s="65"/>
      <c r="D51" s="66"/>
      <c r="E51" s="3">
        <f t="shared" si="0"/>
        <v>0</v>
      </c>
      <c r="F51" s="3">
        <f>IF(H51=Anleitung!B$63,(C51-E51)/J51*(13-MONTH(A51)),IF(H51=Anleitung!$B$64,C51/J51*IF(J51&gt;11,12,J51),C51-E51))</f>
        <v>0</v>
      </c>
      <c r="G51" s="13" t="s">
        <v>260</v>
      </c>
      <c r="H51" s="4"/>
      <c r="I51" s="4"/>
      <c r="J51" s="46"/>
    </row>
    <row r="52" spans="1:10" x14ac:dyDescent="0.2">
      <c r="A52" s="63"/>
      <c r="B52" s="67"/>
      <c r="C52" s="65"/>
      <c r="D52" s="66"/>
      <c r="E52" s="3">
        <f t="shared" si="0"/>
        <v>0</v>
      </c>
      <c r="F52" s="3">
        <f>IF(H52=Anleitung!B$63,(C52-E52)/J52*(13-MONTH(A52)),IF(H52=Anleitung!$B$64,C52/J52*IF(J52&gt;11,12,J52),C52-E52))</f>
        <v>0</v>
      </c>
      <c r="G52" s="13" t="s">
        <v>261</v>
      </c>
      <c r="H52" s="4"/>
      <c r="I52" s="4"/>
      <c r="J52" s="46"/>
    </row>
    <row r="53" spans="1:10" x14ac:dyDescent="0.2">
      <c r="A53" s="63"/>
      <c r="B53" s="67"/>
      <c r="C53" s="65"/>
      <c r="D53" s="66"/>
      <c r="E53" s="3">
        <f t="shared" si="0"/>
        <v>0</v>
      </c>
      <c r="F53" s="3">
        <f>IF(H53=Anleitung!B$63,(C53-E53)/J53*(13-MONTH(A53)),IF(H53=Anleitung!$B$64,C53/J53*IF(J53&gt;11,12,J53),C53-E53))</f>
        <v>0</v>
      </c>
      <c r="G53" s="13" t="s">
        <v>262</v>
      </c>
      <c r="H53" s="4"/>
      <c r="I53" s="4"/>
      <c r="J53" s="46"/>
    </row>
    <row r="54" spans="1:10" x14ac:dyDescent="0.2">
      <c r="A54" s="63"/>
      <c r="B54" s="67"/>
      <c r="C54" s="65"/>
      <c r="D54" s="66"/>
      <c r="E54" s="3">
        <f t="shared" si="0"/>
        <v>0</v>
      </c>
      <c r="F54" s="3">
        <f>IF(H54=Anleitung!B$63,(C54-E54)/J54*(13-MONTH(A54)),IF(H54=Anleitung!$B$64,C54/J54*IF(J54&gt;11,12,J54),C54-E54))</f>
        <v>0</v>
      </c>
      <c r="G54" s="13" t="s">
        <v>263</v>
      </c>
      <c r="H54" s="4"/>
      <c r="I54" s="4"/>
      <c r="J54" s="46"/>
    </row>
    <row r="55" spans="1:10" x14ac:dyDescent="0.2">
      <c r="A55" s="63"/>
      <c r="B55" s="67"/>
      <c r="C55" s="65"/>
      <c r="D55" s="66"/>
      <c r="E55" s="3">
        <f t="shared" si="0"/>
        <v>0</v>
      </c>
      <c r="F55" s="3">
        <f>IF(H55=Anleitung!B$63,(C55-E55)/J55*(13-MONTH(A55)),IF(H55=Anleitung!$B$64,C55/J55*IF(J55&gt;11,12,J55),C55-E55))</f>
        <v>0</v>
      </c>
      <c r="G55" s="13" t="s">
        <v>264</v>
      </c>
      <c r="H55" s="4"/>
      <c r="I55" s="4"/>
      <c r="J55" s="46"/>
    </row>
    <row r="56" spans="1:10" x14ac:dyDescent="0.2">
      <c r="A56" s="63"/>
      <c r="B56" s="67"/>
      <c r="C56" s="65"/>
      <c r="D56" s="66"/>
      <c r="E56" s="3">
        <f t="shared" si="0"/>
        <v>0</v>
      </c>
      <c r="F56" s="3">
        <f>IF(H56=Anleitung!B$63,(C56-E56)/J56*(13-MONTH(A56)),IF(H56=Anleitung!$B$64,C56/J56*IF(J56&gt;11,12,J56),C56-E56))</f>
        <v>0</v>
      </c>
      <c r="G56" s="13" t="s">
        <v>265</v>
      </c>
      <c r="H56" s="4"/>
      <c r="I56" s="4"/>
      <c r="J56" s="46"/>
    </row>
    <row r="57" spans="1:10" x14ac:dyDescent="0.2">
      <c r="A57" s="63"/>
      <c r="B57" s="67"/>
      <c r="C57" s="65"/>
      <c r="D57" s="66"/>
      <c r="E57" s="3">
        <f t="shared" si="0"/>
        <v>0</v>
      </c>
      <c r="F57" s="3">
        <f>IF(H57=Anleitung!B$63,(C57-E57)/J57*(13-MONTH(A57)),IF(H57=Anleitung!$B$64,C57/J57*IF(J57&gt;11,12,J57),C57-E57))</f>
        <v>0</v>
      </c>
      <c r="G57" s="13" t="s">
        <v>266</v>
      </c>
      <c r="H57" s="4"/>
      <c r="I57" s="4"/>
      <c r="J57" s="46"/>
    </row>
    <row r="58" spans="1:10" x14ac:dyDescent="0.2">
      <c r="A58" s="63"/>
      <c r="B58" s="67"/>
      <c r="C58" s="65"/>
      <c r="D58" s="66"/>
      <c r="E58" s="3">
        <f t="shared" si="0"/>
        <v>0</v>
      </c>
      <c r="F58" s="3">
        <f>IF(H58=Anleitung!B$63,(C58-E58)/J58*(13-MONTH(A58)),IF(H58=Anleitung!$B$64,C58/J58*IF(J58&gt;11,12,J58),C58-E58))</f>
        <v>0</v>
      </c>
      <c r="G58" s="13" t="s">
        <v>267</v>
      </c>
      <c r="H58" s="4"/>
      <c r="I58" s="4"/>
      <c r="J58" s="46"/>
    </row>
    <row r="59" spans="1:10" x14ac:dyDescent="0.2">
      <c r="A59" s="63"/>
      <c r="B59" s="67"/>
      <c r="C59" s="65"/>
      <c r="D59" s="66"/>
      <c r="E59" s="3">
        <f t="shared" si="0"/>
        <v>0</v>
      </c>
      <c r="F59" s="3">
        <f>IF(H59=Anleitung!B$63,(C59-E59)/J59*(13-MONTH(A59)),IF(H59=Anleitung!$B$64,C59/J59*IF(J59&gt;11,12,J59),C59-E59))</f>
        <v>0</v>
      </c>
      <c r="G59" s="13" t="s">
        <v>268</v>
      </c>
      <c r="H59" s="4"/>
      <c r="I59" s="4"/>
      <c r="J59" s="46"/>
    </row>
    <row r="60" spans="1:10" x14ac:dyDescent="0.2">
      <c r="A60" s="63"/>
      <c r="B60" s="67"/>
      <c r="C60" s="65"/>
      <c r="D60" s="66"/>
      <c r="E60" s="3">
        <f t="shared" si="0"/>
        <v>0</v>
      </c>
      <c r="F60" s="3">
        <f>IF(H60=Anleitung!B$63,(C60-E60)/J60*(13-MONTH(A60)),IF(H60=Anleitung!$B$64,C60/J60*IF(J60&gt;11,12,J60),C60-E60))</f>
        <v>0</v>
      </c>
      <c r="G60" s="13" t="s">
        <v>269</v>
      </c>
      <c r="H60" s="4"/>
      <c r="I60" s="4"/>
      <c r="J60" s="46"/>
    </row>
    <row r="61" spans="1:10" x14ac:dyDescent="0.2">
      <c r="A61" s="63"/>
      <c r="B61" s="67"/>
      <c r="C61" s="65"/>
      <c r="D61" s="66"/>
      <c r="E61" s="3">
        <f t="shared" si="0"/>
        <v>0</v>
      </c>
      <c r="F61" s="3">
        <f>IF(H61=Anleitung!B$63,(C61-E61)/J61*(13-MONTH(A61)),IF(H61=Anleitung!$B$64,C61/J61*IF(J61&gt;11,12,J61),C61-E61))</f>
        <v>0</v>
      </c>
      <c r="G61" s="13" t="s">
        <v>270</v>
      </c>
      <c r="H61" s="4"/>
      <c r="I61" s="4"/>
      <c r="J61" s="46"/>
    </row>
    <row r="62" spans="1:10" x14ac:dyDescent="0.2">
      <c r="A62" s="63"/>
      <c r="B62" s="67"/>
      <c r="C62" s="65"/>
      <c r="D62" s="66"/>
      <c r="E62" s="3">
        <f t="shared" si="0"/>
        <v>0</v>
      </c>
      <c r="F62" s="3">
        <f>IF(H62=Anleitung!B$63,(C62-E62)/J62*(13-MONTH(A62)),IF(H62=Anleitung!$B$64,C62/J62*IF(J62&gt;11,12,J62),C62-E62))</f>
        <v>0</v>
      </c>
      <c r="G62" s="13" t="s">
        <v>271</v>
      </c>
      <c r="H62" s="4"/>
      <c r="I62" s="4"/>
      <c r="J62" s="46"/>
    </row>
    <row r="63" spans="1:10" x14ac:dyDescent="0.2">
      <c r="A63" s="63"/>
      <c r="B63" s="67"/>
      <c r="C63" s="65"/>
      <c r="D63" s="66"/>
      <c r="E63" s="3">
        <f t="shared" si="0"/>
        <v>0</v>
      </c>
      <c r="F63" s="3">
        <f>IF(H63=Anleitung!B$63,(C63-E63)/J63*(13-MONTH(A63)),IF(H63=Anleitung!$B$64,C63/J63*IF(J63&gt;11,12,J63),C63-E63))</f>
        <v>0</v>
      </c>
      <c r="G63" s="13" t="s">
        <v>272</v>
      </c>
      <c r="H63" s="4"/>
      <c r="I63" s="4"/>
      <c r="J63" s="46"/>
    </row>
    <row r="64" spans="1:10" x14ac:dyDescent="0.2">
      <c r="A64" s="63"/>
      <c r="B64" s="67"/>
      <c r="C64" s="65"/>
      <c r="D64" s="66"/>
      <c r="E64" s="3">
        <f t="shared" si="0"/>
        <v>0</v>
      </c>
      <c r="F64" s="3">
        <f>IF(H64=Anleitung!B$63,(C64-E64)/J64*(13-MONTH(A64)),IF(H64=Anleitung!$B$64,C64/J64*IF(J64&gt;11,12,J64),C64-E64))</f>
        <v>0</v>
      </c>
      <c r="G64" s="13" t="s">
        <v>273</v>
      </c>
      <c r="H64" s="4"/>
      <c r="I64" s="4"/>
      <c r="J64" s="46"/>
    </row>
    <row r="65" spans="1:10" x14ac:dyDescent="0.2">
      <c r="A65" s="63"/>
      <c r="B65" s="67"/>
      <c r="C65" s="65"/>
      <c r="D65" s="66"/>
      <c r="E65" s="3">
        <f t="shared" si="0"/>
        <v>0</v>
      </c>
      <c r="F65" s="3">
        <f>IF(H65=Anleitung!B$63,(C65-E65)/J65*(13-MONTH(A65)),IF(H65=Anleitung!$B$64,C65/J65*IF(J65&gt;11,12,J65),C65-E65))</f>
        <v>0</v>
      </c>
      <c r="G65" s="13" t="s">
        <v>274</v>
      </c>
      <c r="H65" s="4"/>
      <c r="I65" s="4"/>
      <c r="J65" s="46"/>
    </row>
    <row r="66" spans="1:10" x14ac:dyDescent="0.2">
      <c r="A66" s="63"/>
      <c r="B66" s="67"/>
      <c r="C66" s="65"/>
      <c r="D66" s="66"/>
      <c r="E66" s="3">
        <f t="shared" si="0"/>
        <v>0</v>
      </c>
      <c r="F66" s="3">
        <f>IF(H66=Anleitung!B$63,(C66-E66)/J66*(13-MONTH(A66)),IF(H66=Anleitung!$B$64,C66/J66*IF(J66&gt;11,12,J66),C66-E66))</f>
        <v>0</v>
      </c>
      <c r="G66" s="13" t="s">
        <v>275</v>
      </c>
      <c r="H66" s="4"/>
      <c r="I66" s="4"/>
      <c r="J66" s="46"/>
    </row>
    <row r="67" spans="1:10" x14ac:dyDescent="0.2">
      <c r="A67" s="63"/>
      <c r="B67" s="67"/>
      <c r="C67" s="65"/>
      <c r="D67" s="66"/>
      <c r="E67" s="3">
        <f t="shared" si="0"/>
        <v>0</v>
      </c>
      <c r="F67" s="3">
        <f>IF(H67=Anleitung!B$63,(C67-E67)/J67*(13-MONTH(A67)),IF(H67=Anleitung!$B$64,C67/J67*IF(J67&gt;11,12,J67),C67-E67))</f>
        <v>0</v>
      </c>
      <c r="G67" s="13" t="s">
        <v>276</v>
      </c>
      <c r="H67" s="4"/>
      <c r="I67" s="4"/>
      <c r="J67" s="46"/>
    </row>
    <row r="68" spans="1:10" x14ac:dyDescent="0.2">
      <c r="A68" s="63"/>
      <c r="B68" s="67"/>
      <c r="C68" s="65"/>
      <c r="D68" s="66"/>
      <c r="E68" s="3">
        <f t="shared" si="0"/>
        <v>0</v>
      </c>
      <c r="F68" s="3">
        <f>IF(H68=Anleitung!B$63,(C68-E68)/J68*(13-MONTH(A68)),IF(H68=Anleitung!$B$64,C68/J68*IF(J68&gt;11,12,J68),C68-E68))</f>
        <v>0</v>
      </c>
      <c r="G68" s="13" t="s">
        <v>277</v>
      </c>
      <c r="H68" s="4"/>
      <c r="I68" s="4"/>
      <c r="J68" s="46"/>
    </row>
    <row r="69" spans="1:10" x14ac:dyDescent="0.2">
      <c r="A69" s="63"/>
      <c r="B69" s="67"/>
      <c r="C69" s="65"/>
      <c r="D69" s="66"/>
      <c r="E69" s="3">
        <f t="shared" si="0"/>
        <v>0</v>
      </c>
      <c r="F69" s="3">
        <f>IF(H69=Anleitung!B$63,(C69-E69)/J69*(13-MONTH(A69)),IF(H69=Anleitung!$B$64,C69/J69*IF(J69&gt;11,12,J69),C69-E69))</f>
        <v>0</v>
      </c>
      <c r="G69" s="13" t="s">
        <v>278</v>
      </c>
      <c r="H69" s="4"/>
      <c r="I69" s="4"/>
      <c r="J69" s="46"/>
    </row>
    <row r="70" spans="1:10" x14ac:dyDescent="0.2">
      <c r="A70" s="63"/>
      <c r="B70" s="67"/>
      <c r="C70" s="65"/>
      <c r="D70" s="66"/>
      <c r="E70" s="3">
        <f t="shared" ref="E70:E100" si="1">C70/(100+D70*100)*D70*100</f>
        <v>0</v>
      </c>
      <c r="F70" s="3">
        <f>IF(H70=Anleitung!B$63,(C70-E70)/J70*(13-MONTH(A70)),IF(H70=Anleitung!$B$64,C70/J70*IF(J70&gt;11,12,J70),C70-E70))</f>
        <v>0</v>
      </c>
      <c r="G70" s="13" t="s">
        <v>279</v>
      </c>
      <c r="H70" s="4"/>
      <c r="I70" s="4"/>
      <c r="J70" s="46"/>
    </row>
    <row r="71" spans="1:10" x14ac:dyDescent="0.2">
      <c r="A71" s="63"/>
      <c r="B71" s="67"/>
      <c r="C71" s="68"/>
      <c r="D71" s="66"/>
      <c r="E71" s="3">
        <f t="shared" si="1"/>
        <v>0</v>
      </c>
      <c r="F71" s="3">
        <f>IF(H71=Anleitung!B$63,(C71-E71)/J71*(13-MONTH(A71)),IF(H71=Anleitung!$B$64,C71/J71*IF(J71&gt;11,12,J71),C71-E71))</f>
        <v>0</v>
      </c>
      <c r="G71" s="13" t="s">
        <v>280</v>
      </c>
      <c r="H71" s="4"/>
      <c r="I71" s="4"/>
      <c r="J71" s="46"/>
    </row>
    <row r="72" spans="1:10" x14ac:dyDescent="0.2">
      <c r="A72" s="63"/>
      <c r="B72" s="67"/>
      <c r="C72" s="68"/>
      <c r="D72" s="66"/>
      <c r="E72" s="3">
        <f t="shared" si="1"/>
        <v>0</v>
      </c>
      <c r="F72" s="3">
        <f>IF(H72=Anleitung!B$63,(C72-E72)/J72*(13-MONTH(A72)),IF(H72=Anleitung!$B$64,C72/J72*IF(J72&gt;11,12,J72),C72-E72))</f>
        <v>0</v>
      </c>
      <c r="G72" s="13" t="s">
        <v>281</v>
      </c>
      <c r="H72" s="4"/>
      <c r="I72" s="4"/>
      <c r="J72" s="46"/>
    </row>
    <row r="73" spans="1:10" x14ac:dyDescent="0.2">
      <c r="A73" s="63"/>
      <c r="B73" s="67"/>
      <c r="C73" s="68"/>
      <c r="D73" s="66"/>
      <c r="E73" s="3">
        <f t="shared" si="1"/>
        <v>0</v>
      </c>
      <c r="F73" s="3">
        <f>IF(H73=Anleitung!B$63,(C73-E73)/J73*(13-MONTH(A73)),IF(H73=Anleitung!$B$64,C73/J73*IF(J73&gt;11,12,J73),C73-E73))</f>
        <v>0</v>
      </c>
      <c r="G73" s="13" t="s">
        <v>282</v>
      </c>
      <c r="H73" s="4"/>
      <c r="I73" s="4"/>
      <c r="J73" s="46"/>
    </row>
    <row r="74" spans="1:10" x14ac:dyDescent="0.2">
      <c r="A74" s="63"/>
      <c r="B74" s="67"/>
      <c r="C74" s="68"/>
      <c r="D74" s="66"/>
      <c r="E74" s="3">
        <f t="shared" si="1"/>
        <v>0</v>
      </c>
      <c r="F74" s="3">
        <f>IF(H74=Anleitung!B$63,(C74-E74)/J74*(13-MONTH(A74)),IF(H74=Anleitung!$B$64,C74/J74*IF(J74&gt;11,12,J74),C74-E74))</f>
        <v>0</v>
      </c>
      <c r="G74" s="13" t="s">
        <v>283</v>
      </c>
      <c r="H74" s="4"/>
      <c r="I74" s="4"/>
      <c r="J74" s="46"/>
    </row>
    <row r="75" spans="1:10" x14ac:dyDescent="0.2">
      <c r="A75" s="63"/>
      <c r="B75" s="67"/>
      <c r="C75" s="68"/>
      <c r="D75" s="66"/>
      <c r="E75" s="3">
        <f t="shared" si="1"/>
        <v>0</v>
      </c>
      <c r="F75" s="3">
        <f>IF(H75=Anleitung!B$63,(C75-E75)/J75*(13-MONTH(A75)),IF(H75=Anleitung!$B$64,C75/J75*IF(J75&gt;11,12,J75),C75-E75))</f>
        <v>0</v>
      </c>
      <c r="G75" s="13" t="s">
        <v>284</v>
      </c>
      <c r="H75" s="4"/>
      <c r="I75" s="4"/>
      <c r="J75" s="46"/>
    </row>
    <row r="76" spans="1:10" x14ac:dyDescent="0.2">
      <c r="A76" s="63"/>
      <c r="B76" s="67"/>
      <c r="C76" s="68"/>
      <c r="D76" s="66"/>
      <c r="E76" s="3">
        <f t="shared" si="1"/>
        <v>0</v>
      </c>
      <c r="F76" s="3">
        <f>IF(H76=Anleitung!B$63,(C76-E76)/J76*(13-MONTH(A76)),IF(H76=Anleitung!$B$64,C76/J76*IF(J76&gt;11,12,J76),C76-E76))</f>
        <v>0</v>
      </c>
      <c r="G76" s="13" t="s">
        <v>285</v>
      </c>
      <c r="H76" s="4"/>
      <c r="I76" s="4"/>
      <c r="J76" s="46"/>
    </row>
    <row r="77" spans="1:10" x14ac:dyDescent="0.2">
      <c r="A77" s="63"/>
      <c r="B77" s="67"/>
      <c r="C77" s="68"/>
      <c r="D77" s="66"/>
      <c r="E77" s="3">
        <f t="shared" si="1"/>
        <v>0</v>
      </c>
      <c r="F77" s="3">
        <f>IF(H77=Anleitung!B$63,(C77-E77)/J77*(13-MONTH(A77)),IF(H77=Anleitung!$B$64,C77/J77*IF(J77&gt;11,12,J77),C77-E77))</f>
        <v>0</v>
      </c>
      <c r="G77" s="13" t="s">
        <v>286</v>
      </c>
      <c r="H77" s="4"/>
      <c r="I77" s="4"/>
      <c r="J77" s="46"/>
    </row>
    <row r="78" spans="1:10" x14ac:dyDescent="0.2">
      <c r="A78" s="63"/>
      <c r="B78" s="67"/>
      <c r="C78" s="68"/>
      <c r="D78" s="66"/>
      <c r="E78" s="3">
        <f t="shared" si="1"/>
        <v>0</v>
      </c>
      <c r="F78" s="3">
        <f>IF(H78=Anleitung!B$63,(C78-E78)/J78*(13-MONTH(A78)),IF(H78=Anleitung!$B$64,C78/J78*IF(J78&gt;11,12,J78),C78-E78))</f>
        <v>0</v>
      </c>
      <c r="G78" s="13" t="s">
        <v>287</v>
      </c>
      <c r="H78" s="4"/>
      <c r="I78" s="4"/>
      <c r="J78" s="46"/>
    </row>
    <row r="79" spans="1:10" x14ac:dyDescent="0.2">
      <c r="A79" s="63"/>
      <c r="B79" s="67"/>
      <c r="C79" s="68"/>
      <c r="D79" s="66"/>
      <c r="E79" s="3">
        <f t="shared" si="1"/>
        <v>0</v>
      </c>
      <c r="F79" s="3">
        <f>IF(H79=Anleitung!B$63,(C79-E79)/J79*(13-MONTH(A79)),IF(H79=Anleitung!$B$64,C79/J79*IF(J79&gt;11,12,J79),C79-E79))</f>
        <v>0</v>
      </c>
      <c r="G79" s="13" t="s">
        <v>288</v>
      </c>
      <c r="H79" s="4"/>
      <c r="I79" s="4"/>
      <c r="J79" s="46"/>
    </row>
    <row r="80" spans="1:10" x14ac:dyDescent="0.2">
      <c r="A80" s="63"/>
      <c r="B80" s="67"/>
      <c r="C80" s="68"/>
      <c r="D80" s="66"/>
      <c r="E80" s="3">
        <f t="shared" si="1"/>
        <v>0</v>
      </c>
      <c r="F80" s="3">
        <f>IF(H80=Anleitung!B$63,(C80-E80)/J80*(13-MONTH(A80)),IF(H80=Anleitung!$B$64,C80/J80*IF(J80&gt;11,12,J80),C80-E80))</f>
        <v>0</v>
      </c>
      <c r="G80" s="13" t="s">
        <v>289</v>
      </c>
      <c r="H80" s="4"/>
      <c r="I80" s="4"/>
      <c r="J80" s="46"/>
    </row>
    <row r="81" spans="1:10" x14ac:dyDescent="0.2">
      <c r="A81" s="63"/>
      <c r="B81" s="67"/>
      <c r="C81" s="68"/>
      <c r="D81" s="66"/>
      <c r="E81" s="3">
        <f t="shared" si="1"/>
        <v>0</v>
      </c>
      <c r="F81" s="3">
        <f>IF(H81=Anleitung!B$63,(C81-E81)/J81*(13-MONTH(A81)),IF(H81=Anleitung!$B$64,C81/J81*IF(J81&gt;11,12,J81),C81-E81))</f>
        <v>0</v>
      </c>
      <c r="G81" s="13" t="s">
        <v>290</v>
      </c>
      <c r="H81" s="4"/>
      <c r="I81" s="4"/>
      <c r="J81" s="46"/>
    </row>
    <row r="82" spans="1:10" x14ac:dyDescent="0.2">
      <c r="A82" s="63"/>
      <c r="B82" s="67"/>
      <c r="C82" s="68"/>
      <c r="D82" s="66"/>
      <c r="E82" s="3">
        <f t="shared" si="1"/>
        <v>0</v>
      </c>
      <c r="F82" s="3">
        <f>IF(H82=Anleitung!B$63,(C82-E82)/J82*(13-MONTH(A82)),IF(H82=Anleitung!$B$64,C82/J82*IF(J82&gt;11,12,J82),C82-E82))</f>
        <v>0</v>
      </c>
      <c r="G82" s="13" t="s">
        <v>291</v>
      </c>
      <c r="H82" s="4"/>
      <c r="I82" s="4"/>
      <c r="J82" s="46"/>
    </row>
    <row r="83" spans="1:10" x14ac:dyDescent="0.2">
      <c r="A83" s="63"/>
      <c r="B83" s="67"/>
      <c r="C83" s="68"/>
      <c r="D83" s="66"/>
      <c r="E83" s="3">
        <f t="shared" si="1"/>
        <v>0</v>
      </c>
      <c r="F83" s="3">
        <f>IF(H83=Anleitung!B$63,(C83-E83)/J83*(13-MONTH(A83)),IF(H83=Anleitung!$B$64,C83/J83*IF(J83&gt;11,12,J83),C83-E83))</f>
        <v>0</v>
      </c>
      <c r="G83" s="13" t="s">
        <v>292</v>
      </c>
      <c r="H83" s="4"/>
      <c r="I83" s="4"/>
      <c r="J83" s="46"/>
    </row>
    <row r="84" spans="1:10" x14ac:dyDescent="0.2">
      <c r="A84" s="63"/>
      <c r="B84" s="67"/>
      <c r="C84" s="68"/>
      <c r="D84" s="66"/>
      <c r="E84" s="3">
        <f t="shared" si="1"/>
        <v>0</v>
      </c>
      <c r="F84" s="3">
        <f>IF(H84=Anleitung!B$63,(C84-E84)/J84*(13-MONTH(A84)),IF(H84=Anleitung!$B$64,C84/J84*IF(J84&gt;11,12,J84),C84-E84))</f>
        <v>0</v>
      </c>
      <c r="G84" s="13" t="s">
        <v>293</v>
      </c>
      <c r="H84" s="4"/>
      <c r="I84" s="4"/>
      <c r="J84" s="46"/>
    </row>
    <row r="85" spans="1:10" x14ac:dyDescent="0.2">
      <c r="A85" s="63"/>
      <c r="B85" s="67"/>
      <c r="C85" s="68"/>
      <c r="D85" s="66"/>
      <c r="E85" s="3">
        <f t="shared" si="1"/>
        <v>0</v>
      </c>
      <c r="F85" s="3">
        <f>IF(H85=Anleitung!B$63,(C85-E85)/J85*(13-MONTH(A85)),IF(H85=Anleitung!$B$64,C85/J85*IF(J85&gt;11,12,J85),C85-E85))</f>
        <v>0</v>
      </c>
      <c r="G85" s="13" t="s">
        <v>294</v>
      </c>
      <c r="H85" s="4"/>
      <c r="I85" s="4"/>
      <c r="J85" s="46"/>
    </row>
    <row r="86" spans="1:10" x14ac:dyDescent="0.2">
      <c r="A86" s="63"/>
      <c r="B86" s="67"/>
      <c r="C86" s="68"/>
      <c r="D86" s="66"/>
      <c r="E86" s="3">
        <f t="shared" si="1"/>
        <v>0</v>
      </c>
      <c r="F86" s="3">
        <f>IF(H86=Anleitung!B$63,(C86-E86)/J86*(13-MONTH(A86)),IF(H86=Anleitung!$B$64,C86/J86*IF(J86&gt;11,12,J86),C86-E86))</f>
        <v>0</v>
      </c>
      <c r="G86" s="13" t="s">
        <v>295</v>
      </c>
      <c r="H86" s="4"/>
      <c r="I86" s="4"/>
      <c r="J86" s="46"/>
    </row>
    <row r="87" spans="1:10" x14ac:dyDescent="0.2">
      <c r="A87" s="63"/>
      <c r="B87" s="67"/>
      <c r="C87" s="68"/>
      <c r="D87" s="66"/>
      <c r="E87" s="3">
        <f t="shared" si="1"/>
        <v>0</v>
      </c>
      <c r="F87" s="3">
        <f>IF(H87=Anleitung!B$63,(C87-E87)/J87*(13-MONTH(A87)),IF(H87=Anleitung!$B$64,C87/J87*IF(J87&gt;11,12,J87),C87-E87))</f>
        <v>0</v>
      </c>
      <c r="G87" s="13" t="s">
        <v>296</v>
      </c>
      <c r="H87" s="4"/>
      <c r="I87" s="4"/>
      <c r="J87" s="46"/>
    </row>
    <row r="88" spans="1:10" x14ac:dyDescent="0.2">
      <c r="A88" s="63"/>
      <c r="B88" s="67"/>
      <c r="C88" s="68"/>
      <c r="D88" s="66"/>
      <c r="E88" s="3">
        <f t="shared" si="1"/>
        <v>0</v>
      </c>
      <c r="F88" s="3">
        <f>IF(H88=Anleitung!B$63,(C88-E88)/J88*(13-MONTH(A88)),IF(H88=Anleitung!$B$64,C88/J88*IF(J88&gt;11,12,J88),C88-E88))</f>
        <v>0</v>
      </c>
      <c r="G88" s="13" t="s">
        <v>297</v>
      </c>
      <c r="H88" s="4"/>
      <c r="I88" s="4"/>
      <c r="J88" s="46"/>
    </row>
    <row r="89" spans="1:10" x14ac:dyDescent="0.2">
      <c r="A89" s="63"/>
      <c r="B89" s="67"/>
      <c r="C89" s="68"/>
      <c r="D89" s="66"/>
      <c r="E89" s="3">
        <f t="shared" si="1"/>
        <v>0</v>
      </c>
      <c r="F89" s="3">
        <f>IF(H89=Anleitung!B$63,(C89-E89)/J89*(13-MONTH(A89)),IF(H89=Anleitung!$B$64,C89/J89*IF(J89&gt;11,12,J89),C89-E89))</f>
        <v>0</v>
      </c>
      <c r="G89" s="13" t="s">
        <v>298</v>
      </c>
      <c r="H89" s="4"/>
      <c r="I89" s="4"/>
      <c r="J89" s="46"/>
    </row>
    <row r="90" spans="1:10" x14ac:dyDescent="0.2">
      <c r="A90" s="63"/>
      <c r="B90" s="67"/>
      <c r="C90" s="68"/>
      <c r="D90" s="66"/>
      <c r="E90" s="3">
        <f t="shared" si="1"/>
        <v>0</v>
      </c>
      <c r="F90" s="3">
        <f>IF(H90=Anleitung!B$63,(C90-E90)/J90*(13-MONTH(A90)),IF(H90=Anleitung!$B$64,C90/J90*IF(J90&gt;11,12,J90),C90-E90))</f>
        <v>0</v>
      </c>
      <c r="G90" s="13" t="s">
        <v>299</v>
      </c>
      <c r="H90" s="4"/>
      <c r="I90" s="4"/>
      <c r="J90" s="46"/>
    </row>
    <row r="91" spans="1:10" x14ac:dyDescent="0.2">
      <c r="A91" s="63"/>
      <c r="B91" s="67"/>
      <c r="C91" s="68"/>
      <c r="D91" s="66"/>
      <c r="E91" s="3">
        <f t="shared" si="1"/>
        <v>0</v>
      </c>
      <c r="F91" s="3">
        <f>IF(H91=Anleitung!B$63,(C91-E91)/J91*(13-MONTH(A91)),IF(H91=Anleitung!$B$64,C91/J91*IF(J91&gt;11,12,J91),C91-E91))</f>
        <v>0</v>
      </c>
      <c r="G91" s="13" t="s">
        <v>300</v>
      </c>
      <c r="H91" s="4"/>
      <c r="I91" s="4"/>
      <c r="J91" s="46"/>
    </row>
    <row r="92" spans="1:10" x14ac:dyDescent="0.2">
      <c r="A92" s="63"/>
      <c r="B92" s="67"/>
      <c r="C92" s="68"/>
      <c r="D92" s="66"/>
      <c r="E92" s="3">
        <f t="shared" si="1"/>
        <v>0</v>
      </c>
      <c r="F92" s="3">
        <f>IF(H92=Anleitung!B$63,(C92-E92)/J92*(13-MONTH(A92)),IF(H92=Anleitung!$B$64,C92/J92*IF(J92&gt;11,12,J92),C92-E92))</f>
        <v>0</v>
      </c>
      <c r="G92" s="13" t="s">
        <v>301</v>
      </c>
      <c r="H92" s="4"/>
      <c r="I92" s="4"/>
      <c r="J92" s="46"/>
    </row>
    <row r="93" spans="1:10" x14ac:dyDescent="0.2">
      <c r="A93" s="14"/>
      <c r="B93" s="2"/>
      <c r="C93" s="5"/>
      <c r="D93" s="62"/>
      <c r="E93" s="3">
        <f t="shared" si="1"/>
        <v>0</v>
      </c>
      <c r="F93" s="3">
        <f>IF(H93=Anleitung!B$63,(C93-E93)/J93*(13-MONTH(A93)),IF(H93=Anleitung!$B$64,C93/J93*IF(J93&gt;11,12,J93),C93-E93))</f>
        <v>0</v>
      </c>
      <c r="G93" s="13" t="s">
        <v>302</v>
      </c>
      <c r="H93" s="4"/>
      <c r="I93" s="4"/>
      <c r="J93" s="46"/>
    </row>
    <row r="94" spans="1:10" x14ac:dyDescent="0.2">
      <c r="A94" s="14"/>
      <c r="B94" s="2"/>
      <c r="C94" s="5"/>
      <c r="D94" s="62"/>
      <c r="E94" s="3">
        <f t="shared" si="1"/>
        <v>0</v>
      </c>
      <c r="F94" s="3">
        <f>IF(H94=Anleitung!B$63,(C94-E94)/J94*(13-MONTH(A94)),IF(H94=Anleitung!$B$64,C94/J94*IF(J94&gt;11,12,J94),C94-E94))</f>
        <v>0</v>
      </c>
      <c r="G94" s="13" t="s">
        <v>303</v>
      </c>
      <c r="H94" s="4"/>
      <c r="I94" s="4"/>
      <c r="J94" s="46"/>
    </row>
    <row r="95" spans="1:10" x14ac:dyDescent="0.2">
      <c r="A95" s="14"/>
      <c r="B95" s="2"/>
      <c r="C95" s="5"/>
      <c r="D95" s="62"/>
      <c r="E95" s="3">
        <f t="shared" si="1"/>
        <v>0</v>
      </c>
      <c r="F95" s="3">
        <f>IF(H95=Anleitung!B$63,(C95-E95)/J95*(13-MONTH(A95)),IF(H95=Anleitung!$B$64,C95/J95*IF(J95&gt;11,12,J95),C95-E95))</f>
        <v>0</v>
      </c>
      <c r="G95" s="13" t="s">
        <v>304</v>
      </c>
      <c r="H95" s="4"/>
      <c r="I95" s="4"/>
      <c r="J95" s="46"/>
    </row>
    <row r="96" spans="1:10" x14ac:dyDescent="0.2">
      <c r="A96" s="14"/>
      <c r="B96" s="2"/>
      <c r="C96" s="5"/>
      <c r="D96" s="62"/>
      <c r="E96" s="3">
        <f t="shared" si="1"/>
        <v>0</v>
      </c>
      <c r="F96" s="3">
        <f>IF(H96=Anleitung!B$63,(C96-E96)/J96*(13-MONTH(A96)),IF(H96=Anleitung!$B$64,C96/J96*IF(J96&gt;11,12,J96),C96-E96))</f>
        <v>0</v>
      </c>
      <c r="G96" s="13" t="s">
        <v>305</v>
      </c>
      <c r="H96" s="4"/>
      <c r="I96" s="4"/>
      <c r="J96" s="46"/>
    </row>
    <row r="97" spans="1:10" x14ac:dyDescent="0.2">
      <c r="A97" s="14"/>
      <c r="B97" s="2"/>
      <c r="C97" s="5"/>
      <c r="D97" s="62"/>
      <c r="E97" s="3">
        <f t="shared" si="1"/>
        <v>0</v>
      </c>
      <c r="F97" s="3">
        <f>IF(H97=Anleitung!B$63,(C97-E97)/J97*(13-MONTH(A97)),IF(H97=Anleitung!$B$64,C97/J97*IF(J97&gt;11,12,J97),C97-E97))</f>
        <v>0</v>
      </c>
      <c r="G97" s="13" t="s">
        <v>306</v>
      </c>
      <c r="H97" s="4"/>
      <c r="I97" s="4"/>
      <c r="J97" s="46"/>
    </row>
    <row r="98" spans="1:10" x14ac:dyDescent="0.2">
      <c r="A98" s="14"/>
      <c r="B98" s="2"/>
      <c r="C98" s="5"/>
      <c r="D98" s="62"/>
      <c r="E98" s="3">
        <f t="shared" si="1"/>
        <v>0</v>
      </c>
      <c r="F98" s="3">
        <f>IF(H98=Anleitung!B$63,(C98-E98)/J98*(13-MONTH(A98)),IF(H98=Anleitung!$B$64,C98/J98*IF(J98&gt;11,12,J98),C98-E98))</f>
        <v>0</v>
      </c>
      <c r="G98" s="13" t="s">
        <v>307</v>
      </c>
      <c r="H98" s="4"/>
      <c r="I98" s="4"/>
      <c r="J98" s="46"/>
    </row>
    <row r="99" spans="1:10" x14ac:dyDescent="0.2">
      <c r="A99" s="14"/>
      <c r="B99" s="2"/>
      <c r="C99" s="5"/>
      <c r="D99" s="62"/>
      <c r="E99" s="3">
        <f t="shared" si="1"/>
        <v>0</v>
      </c>
      <c r="F99" s="3">
        <f>IF(H99=Anleitung!B$63,(C99-E99)/J99*(13-MONTH(A99)),IF(H99=Anleitung!$B$64,C99/J99*IF(J99&gt;11,12,J99),C99-E99))</f>
        <v>0</v>
      </c>
      <c r="G99" s="13" t="s">
        <v>308</v>
      </c>
      <c r="H99" s="4"/>
      <c r="I99" s="4"/>
      <c r="J99" s="46"/>
    </row>
    <row r="100" spans="1:10" x14ac:dyDescent="0.2">
      <c r="A100" s="14"/>
      <c r="B100" s="2"/>
      <c r="C100" s="5"/>
      <c r="D100" s="62"/>
      <c r="E100" s="3">
        <f t="shared" si="1"/>
        <v>0</v>
      </c>
      <c r="F100" s="3">
        <f>IF(H100=Anleitung!B$63,(C100-E100)/J100*(13-MONTH(A100)),IF(H100=Anleitung!$B$64,C100/J100*IF(J100&gt;11,12,J100),C100-E100))</f>
        <v>0</v>
      </c>
      <c r="G100" s="13" t="s">
        <v>309</v>
      </c>
      <c r="H100" s="4"/>
      <c r="I100" s="4"/>
      <c r="J100" s="46"/>
    </row>
    <row r="101" spans="1:10" x14ac:dyDescent="0.2">
      <c r="A101" s="14"/>
      <c r="B101" s="2"/>
      <c r="C101" s="5"/>
      <c r="D101" s="62"/>
      <c r="E101" s="3">
        <f>C101/(100+D101*100)*D101*100</f>
        <v>0</v>
      </c>
      <c r="F101" s="3">
        <f>IF(H101=Anleitung!B$63,(C101-E101)/J101*(13-MONTH(A101)),IF(H101=Anleitung!$B$64,C101/J101*IF(J101&gt;11,12,J101),C101-E101))</f>
        <v>0</v>
      </c>
      <c r="G101" s="13" t="s">
        <v>310</v>
      </c>
      <c r="H101" s="4"/>
      <c r="I101" s="4"/>
      <c r="J101" s="46"/>
    </row>
    <row r="102" spans="1:10" x14ac:dyDescent="0.2">
      <c r="B102" s="6"/>
      <c r="F102" s="3"/>
    </row>
    <row r="103" spans="1:10" x14ac:dyDescent="0.2">
      <c r="B103" s="6"/>
    </row>
    <row r="104" spans="1:10" x14ac:dyDescent="0.2">
      <c r="B104" s="6"/>
    </row>
    <row r="105" spans="1:10" x14ac:dyDescent="0.2">
      <c r="B105" s="6"/>
    </row>
    <row r="106" spans="1:10" x14ac:dyDescent="0.2">
      <c r="B106" s="6"/>
    </row>
    <row r="107" spans="1:10" x14ac:dyDescent="0.2">
      <c r="B107" s="6"/>
    </row>
    <row r="108" spans="1:10" x14ac:dyDescent="0.2">
      <c r="B108" s="6"/>
    </row>
    <row r="109" spans="1:10" x14ac:dyDescent="0.2">
      <c r="B109" s="6"/>
    </row>
    <row r="110" spans="1:10" x14ac:dyDescent="0.2">
      <c r="B110" s="6"/>
    </row>
    <row r="111" spans="1:10" x14ac:dyDescent="0.2">
      <c r="B111" s="6"/>
    </row>
    <row r="112" spans="1:10" x14ac:dyDescent="0.2">
      <c r="B112" s="6"/>
    </row>
  </sheetData>
  <dataValidations count="3">
    <dataValidation type="list" allowBlank="1" showInputMessage="1" showErrorMessage="1" sqref="I5:I101">
      <formula1>Quelle</formula1>
    </dataValidation>
    <dataValidation type="list" allowBlank="1" showInputMessage="1" showErrorMessage="1" sqref="M10 D5:D101">
      <formula1>Ust</formula1>
    </dataValidation>
    <dataValidation type="list" showInputMessage="1" showErrorMessage="1" promptTitle="Auswahl" prompt="Bitte auswählen" sqref="H5:H101">
      <formula1>KatAusgaben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54"/>
  <sheetViews>
    <sheetView workbookViewId="0">
      <selection activeCell="E29" sqref="E29"/>
    </sheetView>
  </sheetViews>
  <sheetFormatPr baseColWidth="10" defaultRowHeight="12.75" x14ac:dyDescent="0.2"/>
  <cols>
    <col min="1" max="1" width="10.85546875" customWidth="1"/>
    <col min="2" max="2" width="13" customWidth="1"/>
  </cols>
  <sheetData>
    <row r="1" spans="1:17" ht="15" x14ac:dyDescent="0.25">
      <c r="A1" s="21" t="s">
        <v>12</v>
      </c>
    </row>
    <row r="3" spans="1:17" x14ac:dyDescent="0.2">
      <c r="A3" s="25" t="s">
        <v>10</v>
      </c>
      <c r="B3" s="25"/>
      <c r="C3" s="25"/>
      <c r="D3" s="25"/>
      <c r="E3" s="25">
        <v>1</v>
      </c>
      <c r="F3" s="25">
        <v>2</v>
      </c>
      <c r="G3" s="25">
        <v>3</v>
      </c>
      <c r="H3" s="25">
        <v>4</v>
      </c>
      <c r="I3" s="25">
        <v>5</v>
      </c>
      <c r="J3" s="25">
        <v>6</v>
      </c>
      <c r="K3" s="25">
        <v>7</v>
      </c>
      <c r="L3" s="25">
        <v>8</v>
      </c>
      <c r="M3" s="25">
        <v>9</v>
      </c>
      <c r="N3" s="25">
        <v>10</v>
      </c>
      <c r="O3" s="25">
        <v>11</v>
      </c>
      <c r="P3" s="25">
        <v>12</v>
      </c>
      <c r="Q3" s="39" t="s">
        <v>55</v>
      </c>
    </row>
    <row r="4" spans="1:17" x14ac:dyDescent="0.2">
      <c r="A4" t="s">
        <v>17</v>
      </c>
      <c r="E4" s="57">
        <f>SUMPRODUCT((MONTH(Einnahmen!$A$5:$A$101)=E$3)*(Einnahmen!$H$5:$H$101=Auswertung!$A4)*(Einnahmen!$F$5:$F$101))</f>
        <v>82.773109243697476</v>
      </c>
      <c r="F4" s="57">
        <f>SUMPRODUCT((MONTH(Einnahmen!$A$5:$A$101)=F$3)*(Einnahmen!$H$5:$H$101=Auswertung!$A4)*(Einnahmen!$F$5:$F$101))</f>
        <v>0</v>
      </c>
      <c r="G4" s="57">
        <f>SUMPRODUCT((MONTH(Einnahmen!$A$5:$A$101)=G$3)*(Einnahmen!$H$5:$H$101=Auswertung!$A4)*(Einnahmen!$F$5:$F$101))</f>
        <v>0</v>
      </c>
      <c r="H4" s="57">
        <f>SUMPRODUCT((MONTH(Einnahmen!$A$5:$A$101)=H$3)*(Einnahmen!$H$5:$H$101=Auswertung!$A4)*(Einnahmen!$F$5:$F$101))</f>
        <v>103.36134453781513</v>
      </c>
      <c r="I4" s="57">
        <f>SUMPRODUCT((MONTH(Einnahmen!$A$5:$A$101)=I$3)*(Einnahmen!$H$5:$H$101=Auswertung!$A4)*(Einnahmen!$F$5:$F$101))</f>
        <v>0</v>
      </c>
      <c r="J4" s="57">
        <f>SUMPRODUCT((MONTH(Einnahmen!$A$5:$A$101)=J$3)*(Einnahmen!$H$5:$H$101=Auswertung!$A4)*(Einnahmen!$F$5:$F$101))</f>
        <v>0</v>
      </c>
      <c r="K4" s="57">
        <f>SUMPRODUCT((MONTH(Einnahmen!$A$5:$A$101)=K$3)*(Einnahmen!$H$5:$H$101=Auswertung!$A4)*(Einnahmen!$F$5:$F$101))</f>
        <v>0</v>
      </c>
      <c r="L4" s="57">
        <f>SUMPRODUCT((MONTH(Einnahmen!$A$5:$A$101)=L$3)*(Einnahmen!$H$5:$H$101=Auswertung!$A4)*(Einnahmen!$F$5:$F$101))</f>
        <v>0</v>
      </c>
      <c r="M4" s="57">
        <f>SUMPRODUCT((MONTH(Einnahmen!$A$5:$A$101)=M$3)*(Einnahmen!$H$5:$H$101=Auswertung!$A4)*(Einnahmen!$F$5:$F$101))</f>
        <v>0</v>
      </c>
      <c r="N4" s="57">
        <f>SUMPRODUCT((MONTH(Einnahmen!$A$5:$A$101)=N$3)*(Einnahmen!$H$5:$H$101=Auswertung!$A4)*(Einnahmen!$F$5:$F$101))</f>
        <v>0</v>
      </c>
      <c r="O4" s="57">
        <f>SUMPRODUCT((MONTH(Einnahmen!$A$5:$A$101)=O$3)*(Einnahmen!$H$5:$H$101=Auswertung!$A4)*(Einnahmen!$F$5:$F$101))</f>
        <v>0</v>
      </c>
      <c r="P4" s="57">
        <f>SUMPRODUCT((MONTH(Einnahmen!$A$5:$A$101)=P$3)*(Einnahmen!$H$5:$H$101=Auswertung!$A4)*(Einnahmen!$F$5:$F$101))</f>
        <v>0</v>
      </c>
      <c r="Q4" s="15">
        <f>SUM(E4:P4)</f>
        <v>186.1344537815126</v>
      </c>
    </row>
    <row r="5" spans="1:17" x14ac:dyDescent="0.2">
      <c r="A5" t="s">
        <v>18</v>
      </c>
      <c r="E5" s="57">
        <f>SUMPRODUCT((MONTH(Einnahmen!$A$5:$A$101)=E$3)*(Einnahmen!$H$5:$H$101=Auswertung!$A5)*(Einnahmen!$F$5:$F$101))</f>
        <v>0</v>
      </c>
      <c r="F5" s="57">
        <f>SUMPRODUCT((MONTH(Einnahmen!$A$5:$A$101)=F$3)*(Einnahmen!$H$5:$H$101=Auswertung!$A5)*(Einnahmen!$F$5:$F$101))</f>
        <v>0</v>
      </c>
      <c r="G5" s="57">
        <f>SUMPRODUCT((MONTH(Einnahmen!$A$5:$A$101)=G$3)*(Einnahmen!$H$5:$H$101=Auswertung!$A5)*(Einnahmen!$F$5:$F$101))</f>
        <v>0</v>
      </c>
      <c r="H5" s="57">
        <f>SUMPRODUCT((MONTH(Einnahmen!$A$5:$A$101)=H$3)*(Einnahmen!$H$5:$H$101=Auswertung!$A5)*(Einnahmen!$F$5:$F$101))</f>
        <v>0</v>
      </c>
      <c r="I5" s="57">
        <f>SUMPRODUCT((MONTH(Einnahmen!$A$5:$A$101)=I$3)*(Einnahmen!$H$5:$H$101=Auswertung!$A5)*(Einnahmen!$F$5:$F$101))</f>
        <v>0</v>
      </c>
      <c r="J5" s="57">
        <f>SUMPRODUCT((MONTH(Einnahmen!$A$5:$A$101)=J$3)*(Einnahmen!$H$5:$H$101=Auswertung!$A5)*(Einnahmen!$F$5:$F$101))</f>
        <v>0</v>
      </c>
      <c r="K5" s="57">
        <f>SUMPRODUCT((MONTH(Einnahmen!$A$5:$A$101)=K$3)*(Einnahmen!$H$5:$H$101=Auswertung!$A5)*(Einnahmen!$F$5:$F$101))</f>
        <v>0</v>
      </c>
      <c r="L5" s="57">
        <f>SUMPRODUCT((MONTH(Einnahmen!$A$5:$A$101)=L$3)*(Einnahmen!$H$5:$H$101=Auswertung!$A5)*(Einnahmen!$F$5:$F$101))</f>
        <v>0</v>
      </c>
      <c r="M5" s="57">
        <f>SUMPRODUCT((MONTH(Einnahmen!$A$5:$A$101)=M$3)*(Einnahmen!$H$5:$H$101=Auswertung!$A5)*(Einnahmen!$F$5:$F$101))</f>
        <v>0</v>
      </c>
      <c r="N5" s="57">
        <f>SUMPRODUCT((MONTH(Einnahmen!$A$5:$A$101)=N$3)*(Einnahmen!$H$5:$H$101=Auswertung!$A5)*(Einnahmen!$F$5:$F$101))</f>
        <v>0</v>
      </c>
      <c r="O5" s="57">
        <f>SUMPRODUCT((MONTH(Einnahmen!$A$5:$A$101)=O$3)*(Einnahmen!$H$5:$H$101=Auswertung!$A5)*(Einnahmen!$F$5:$F$101))</f>
        <v>0</v>
      </c>
      <c r="P5" s="57">
        <f>SUMPRODUCT((MONTH(Einnahmen!$A$5:$A$101)=P$3)*(Einnahmen!$H$5:$H$101=Auswertung!$A5)*(Einnahmen!$F$5:$F$101))</f>
        <v>0</v>
      </c>
      <c r="Q5" s="15">
        <f t="shared" ref="Q5:Q11" si="0">SUM(E5:P5)</f>
        <v>0</v>
      </c>
    </row>
    <row r="6" spans="1:17" x14ac:dyDescent="0.2">
      <c r="A6" t="s">
        <v>19</v>
      </c>
      <c r="E6" s="57">
        <f>SUMPRODUCT((MONTH(Einnahmen!$A$5:$A$101)=E$3)*(Einnahmen!$H$5:$H$101=Auswertung!$A6)*(Einnahmen!$F$5:$F$101))</f>
        <v>0</v>
      </c>
      <c r="F6" s="57">
        <f>SUMPRODUCT((MONTH(Einnahmen!$A$5:$A$101)=F$3)*(Einnahmen!$H$5:$H$101=Auswertung!$A6)*(Einnahmen!$F$5:$F$101))</f>
        <v>0</v>
      </c>
      <c r="G6" s="57">
        <f>SUMPRODUCT((MONTH(Einnahmen!$A$5:$A$101)=G$3)*(Einnahmen!$H$5:$H$101=Auswertung!$A6)*(Einnahmen!$F$5:$F$101))</f>
        <v>0</v>
      </c>
      <c r="H6" s="57">
        <f>SUMPRODUCT((MONTH(Einnahmen!$A$5:$A$101)=H$3)*(Einnahmen!$H$5:$H$101=Auswertung!$A6)*(Einnahmen!$F$5:$F$101))</f>
        <v>0</v>
      </c>
      <c r="I6" s="57">
        <f>SUMPRODUCT((MONTH(Einnahmen!$A$5:$A$101)=I$3)*(Einnahmen!$H$5:$H$101=Auswertung!$A6)*(Einnahmen!$F$5:$F$101))</f>
        <v>0</v>
      </c>
      <c r="J6" s="57">
        <f>SUMPRODUCT((MONTH(Einnahmen!$A$5:$A$101)=J$3)*(Einnahmen!$H$5:$H$101=Auswertung!$A6)*(Einnahmen!$F$5:$F$101))</f>
        <v>0</v>
      </c>
      <c r="K6" s="57">
        <f>SUMPRODUCT((MONTH(Einnahmen!$A$5:$A$101)=K$3)*(Einnahmen!$H$5:$H$101=Auswertung!$A6)*(Einnahmen!$F$5:$F$101))</f>
        <v>0</v>
      </c>
      <c r="L6" s="57">
        <f>SUMPRODUCT((MONTH(Einnahmen!$A$5:$A$101)=L$3)*(Einnahmen!$H$5:$H$101=Auswertung!$A6)*(Einnahmen!$F$5:$F$101))</f>
        <v>0</v>
      </c>
      <c r="M6" s="57">
        <f>SUMPRODUCT((MONTH(Einnahmen!$A$5:$A$101)=M$3)*(Einnahmen!$H$5:$H$101=Auswertung!$A6)*(Einnahmen!$F$5:$F$101))</f>
        <v>0</v>
      </c>
      <c r="N6" s="57">
        <f>SUMPRODUCT((MONTH(Einnahmen!$A$5:$A$101)=N$3)*(Einnahmen!$H$5:$H$101=Auswertung!$A6)*(Einnahmen!$F$5:$F$101))</f>
        <v>0</v>
      </c>
      <c r="O6" s="57">
        <f>SUMPRODUCT((MONTH(Einnahmen!$A$5:$A$101)=O$3)*(Einnahmen!$H$5:$H$101=Auswertung!$A6)*(Einnahmen!$F$5:$F$101))</f>
        <v>0</v>
      </c>
      <c r="P6" s="57">
        <f>SUMPRODUCT((MONTH(Einnahmen!$A$5:$A$101)=P$3)*(Einnahmen!$H$5:$H$101=Auswertung!$A6)*(Einnahmen!$F$5:$F$101))</f>
        <v>0</v>
      </c>
      <c r="Q6" s="15">
        <f t="shared" si="0"/>
        <v>0</v>
      </c>
    </row>
    <row r="7" spans="1:17" x14ac:dyDescent="0.2">
      <c r="A7" t="s">
        <v>20</v>
      </c>
      <c r="E7" s="57">
        <f>SUMPRODUCT((MONTH(Einnahmen!$A$5:$A$101)=E$3)*(Einnahmen!$H$5:$H$101=Auswertung!$A7)*(Einnahmen!$F$5:$F$101))</f>
        <v>0</v>
      </c>
      <c r="F7" s="57">
        <f>SUMPRODUCT((MONTH(Einnahmen!$A$5:$A$101)=F$3)*(Einnahmen!$H$5:$H$101=Auswertung!$A7)*(Einnahmen!$F$5:$F$101))</f>
        <v>0</v>
      </c>
      <c r="G7" s="57">
        <f>SUMPRODUCT((MONTH(Einnahmen!$A$5:$A$101)=G$3)*(Einnahmen!$H$5:$H$101=Auswertung!$A7)*(Einnahmen!$F$5:$F$101))</f>
        <v>0</v>
      </c>
      <c r="H7" s="57">
        <f>SUMPRODUCT((MONTH(Einnahmen!$A$5:$A$101)=H$3)*(Einnahmen!$H$5:$H$101=Auswertung!$A7)*(Einnahmen!$F$5:$F$101))</f>
        <v>0</v>
      </c>
      <c r="I7" s="57">
        <f>SUMPRODUCT((MONTH(Einnahmen!$A$5:$A$101)=I$3)*(Einnahmen!$H$5:$H$101=Auswertung!$A7)*(Einnahmen!$F$5:$F$101))</f>
        <v>0</v>
      </c>
      <c r="J7" s="57">
        <f>SUMPRODUCT((MONTH(Einnahmen!$A$5:$A$101)=J$3)*(Einnahmen!$H$5:$H$101=Auswertung!$A7)*(Einnahmen!$F$5:$F$101))</f>
        <v>0</v>
      </c>
      <c r="K7" s="57">
        <f>SUMPRODUCT((MONTH(Einnahmen!$A$5:$A$101)=K$3)*(Einnahmen!$H$5:$H$101=Auswertung!$A7)*(Einnahmen!$F$5:$F$101))</f>
        <v>0</v>
      </c>
      <c r="L7" s="57">
        <f>SUMPRODUCT((MONTH(Einnahmen!$A$5:$A$101)=L$3)*(Einnahmen!$H$5:$H$101=Auswertung!$A7)*(Einnahmen!$F$5:$F$101))</f>
        <v>0</v>
      </c>
      <c r="M7" s="57">
        <f>SUMPRODUCT((MONTH(Einnahmen!$A$5:$A$101)=M$3)*(Einnahmen!$H$5:$H$101=Auswertung!$A7)*(Einnahmen!$F$5:$F$101))</f>
        <v>0</v>
      </c>
      <c r="N7" s="57">
        <f>SUMPRODUCT((MONTH(Einnahmen!$A$5:$A$101)=N$3)*(Einnahmen!$H$5:$H$101=Auswertung!$A7)*(Einnahmen!$F$5:$F$101))</f>
        <v>0</v>
      </c>
      <c r="O7" s="57">
        <f>SUMPRODUCT((MONTH(Einnahmen!$A$5:$A$101)=O$3)*(Einnahmen!$H$5:$H$101=Auswertung!$A7)*(Einnahmen!$F$5:$F$101))</f>
        <v>0</v>
      </c>
      <c r="P7" s="57">
        <f>SUMPRODUCT((MONTH(Einnahmen!$A$5:$A$101)=P$3)*(Einnahmen!$H$5:$H$101=Auswertung!$A7)*(Einnahmen!$F$5:$F$101))</f>
        <v>0</v>
      </c>
      <c r="Q7" s="15">
        <f t="shared" si="0"/>
        <v>0</v>
      </c>
    </row>
    <row r="8" spans="1:17" x14ac:dyDescent="0.2">
      <c r="A8" t="s">
        <v>23</v>
      </c>
      <c r="E8" s="57">
        <f>SUMPRODUCT((MONTH(Einnahmen!$A$5:$A$101)=E$3)*(Einnahmen!$H$5:$H$101=Auswertung!$A8)*(Einnahmen!$F$5:$F$101))</f>
        <v>0</v>
      </c>
      <c r="F8" s="57">
        <f>SUMPRODUCT((MONTH(Einnahmen!$A$5:$A$101)=F$3)*(Einnahmen!$H$5:$H$101=Auswertung!$A8)*(Einnahmen!$F$5:$F$101))</f>
        <v>0</v>
      </c>
      <c r="G8" s="57">
        <f>SUMPRODUCT((MONTH(Einnahmen!$A$5:$A$101)=G$3)*(Einnahmen!$H$5:$H$101=Auswertung!$A8)*(Einnahmen!$F$5:$F$101))</f>
        <v>0</v>
      </c>
      <c r="H8" s="57">
        <f>SUMPRODUCT((MONTH(Einnahmen!$A$5:$A$101)=H$3)*(Einnahmen!$H$5:$H$101=Auswertung!$A8)*(Einnahmen!$F$5:$F$101))</f>
        <v>0</v>
      </c>
      <c r="I8" s="57">
        <f>SUMPRODUCT((MONTH(Einnahmen!$A$5:$A$101)=I$3)*(Einnahmen!$H$5:$H$101=Auswertung!$A8)*(Einnahmen!$F$5:$F$101))</f>
        <v>0</v>
      </c>
      <c r="J8" s="57">
        <f>SUMPRODUCT((MONTH(Einnahmen!$A$5:$A$101)=J$3)*(Einnahmen!$H$5:$H$101=Auswertung!$A8)*(Einnahmen!$F$5:$F$101))</f>
        <v>0</v>
      </c>
      <c r="K8" s="57">
        <f>SUMPRODUCT((MONTH(Einnahmen!$A$5:$A$101)=K$3)*(Einnahmen!$H$5:$H$101=Auswertung!$A8)*(Einnahmen!$F$5:$F$101))</f>
        <v>0</v>
      </c>
      <c r="L8" s="57">
        <f>SUMPRODUCT((MONTH(Einnahmen!$A$5:$A$101)=L$3)*(Einnahmen!$H$5:$H$101=Auswertung!$A8)*(Einnahmen!$F$5:$F$101))</f>
        <v>0</v>
      </c>
      <c r="M8" s="57">
        <f>SUMPRODUCT((MONTH(Einnahmen!$A$5:$A$101)=M$3)*(Einnahmen!$H$5:$H$101=Auswertung!$A8)*(Einnahmen!$F$5:$F$101))</f>
        <v>0</v>
      </c>
      <c r="N8" s="57">
        <f>SUMPRODUCT((MONTH(Einnahmen!$A$5:$A$101)=N$3)*(Einnahmen!$H$5:$H$101=Auswertung!$A8)*(Einnahmen!$F$5:$F$101))</f>
        <v>0</v>
      </c>
      <c r="O8" s="57">
        <f>SUMPRODUCT((MONTH(Einnahmen!$A$5:$A$101)=O$3)*(Einnahmen!$H$5:$H$101=Auswertung!$A8)*(Einnahmen!$F$5:$F$101))</f>
        <v>0</v>
      </c>
      <c r="P8" s="57">
        <f>SUMPRODUCT((MONTH(Einnahmen!$A$5:$A$101)=P$3)*(Einnahmen!$H$5:$H$101=Auswertung!$A8)*(Einnahmen!$F$5:$F$101))</f>
        <v>0</v>
      </c>
      <c r="Q8" s="15">
        <f t="shared" si="0"/>
        <v>0</v>
      </c>
    </row>
    <row r="9" spans="1:17" x14ac:dyDescent="0.2">
      <c r="A9" t="s">
        <v>24</v>
      </c>
      <c r="E9" s="57">
        <f>SUMPRODUCT((MONTH(Einnahmen!$A$5:$A$101)=E$3)*(Einnahmen!$H$5:$H$101=Auswertung!$A9)*(Einnahmen!$F$5:$F$101))</f>
        <v>0</v>
      </c>
      <c r="F9" s="57">
        <f>SUMPRODUCT((MONTH(Einnahmen!$A$5:$A$101)=F$3)*(Einnahmen!$H$5:$H$101=Auswertung!$A9)*(Einnahmen!$F$5:$F$101))</f>
        <v>0</v>
      </c>
      <c r="G9" s="57">
        <f>SUMPRODUCT((MONTH(Einnahmen!$A$5:$A$101)=G$3)*(Einnahmen!$H$5:$H$101=Auswertung!$A9)*(Einnahmen!$F$5:$F$101))</f>
        <v>0</v>
      </c>
      <c r="H9" s="57">
        <f>SUMPRODUCT((MONTH(Einnahmen!$A$5:$A$101)=H$3)*(Einnahmen!$H$5:$H$101=Auswertung!$A9)*(Einnahmen!$F$5:$F$101))</f>
        <v>0</v>
      </c>
      <c r="I9" s="57">
        <f>SUMPRODUCT((MONTH(Einnahmen!$A$5:$A$101)=I$3)*(Einnahmen!$H$5:$H$101=Auswertung!$A9)*(Einnahmen!$F$5:$F$101))</f>
        <v>0</v>
      </c>
      <c r="J9" s="57">
        <f>SUMPRODUCT((MONTH(Einnahmen!$A$5:$A$101)=J$3)*(Einnahmen!$H$5:$H$101=Auswertung!$A9)*(Einnahmen!$F$5:$F$101))</f>
        <v>0</v>
      </c>
      <c r="K9" s="57">
        <f>SUMPRODUCT((MONTH(Einnahmen!$A$5:$A$101)=K$3)*(Einnahmen!$H$5:$H$101=Auswertung!$A9)*(Einnahmen!$F$5:$F$101))</f>
        <v>0</v>
      </c>
      <c r="L9" s="57">
        <f>SUMPRODUCT((MONTH(Einnahmen!$A$5:$A$101)=L$3)*(Einnahmen!$H$5:$H$101=Auswertung!$A9)*(Einnahmen!$F$5:$F$101))</f>
        <v>0</v>
      </c>
      <c r="M9" s="57">
        <f>SUMPRODUCT((MONTH(Einnahmen!$A$5:$A$101)=M$3)*(Einnahmen!$H$5:$H$101=Auswertung!$A9)*(Einnahmen!$F$5:$F$101))</f>
        <v>0</v>
      </c>
      <c r="N9" s="57">
        <f>SUMPRODUCT((MONTH(Einnahmen!$A$5:$A$101)=N$3)*(Einnahmen!$H$5:$H$101=Auswertung!$A9)*(Einnahmen!$F$5:$F$101))</f>
        <v>0</v>
      </c>
      <c r="O9" s="57">
        <f>SUMPRODUCT((MONTH(Einnahmen!$A$5:$A$101)=O$3)*(Einnahmen!$H$5:$H$101=Auswertung!$A9)*(Einnahmen!$F$5:$F$101))</f>
        <v>0</v>
      </c>
      <c r="P9" s="57">
        <f>SUMPRODUCT((MONTH(Einnahmen!$A$5:$A$101)=P$3)*(Einnahmen!$H$5:$H$101=Auswertung!$A9)*(Einnahmen!$F$5:$F$101))</f>
        <v>0</v>
      </c>
      <c r="Q9" s="15">
        <f t="shared" si="0"/>
        <v>0</v>
      </c>
    </row>
    <row r="10" spans="1:17" x14ac:dyDescent="0.2">
      <c r="A10" t="s">
        <v>21</v>
      </c>
      <c r="E10" s="57">
        <f>SUMPRODUCT((MONTH(Einnahmen!$A$5:$A$101)=E$3)*(Einnahmen!$H$5:$H$101=Auswertung!$A10)*(Einnahmen!$F$5:$F$101))</f>
        <v>0</v>
      </c>
      <c r="F10" s="57">
        <f>SUMPRODUCT((MONTH(Einnahmen!$A$5:$A$101)=F$3)*(Einnahmen!$H$5:$H$101=Auswertung!$A10)*(Einnahmen!$F$5:$F$101))</f>
        <v>0</v>
      </c>
      <c r="G10" s="57">
        <f>SUMPRODUCT((MONTH(Einnahmen!$A$5:$A$101)=G$3)*(Einnahmen!$H$5:$H$101=Auswertung!$A10)*(Einnahmen!$F$5:$F$101))</f>
        <v>0</v>
      </c>
      <c r="H10" s="57">
        <f>SUMPRODUCT((MONTH(Einnahmen!$A$5:$A$101)=H$3)*(Einnahmen!$H$5:$H$101=Auswertung!$A10)*(Einnahmen!$F$5:$F$101))</f>
        <v>0</v>
      </c>
      <c r="I10" s="57">
        <f>SUMPRODUCT((MONTH(Einnahmen!$A$5:$A$101)=I$3)*(Einnahmen!$H$5:$H$101=Auswertung!$A10)*(Einnahmen!$F$5:$F$101))</f>
        <v>0</v>
      </c>
      <c r="J10" s="57">
        <f>SUMPRODUCT((MONTH(Einnahmen!$A$5:$A$101)=J$3)*(Einnahmen!$H$5:$H$101=Auswertung!$A10)*(Einnahmen!$F$5:$F$101))</f>
        <v>0</v>
      </c>
      <c r="K10" s="57">
        <f>SUMPRODUCT((MONTH(Einnahmen!$A$5:$A$101)=K$3)*(Einnahmen!$H$5:$H$101=Auswertung!$A10)*(Einnahmen!$F$5:$F$101))</f>
        <v>0</v>
      </c>
      <c r="L10" s="57">
        <f>SUMPRODUCT((MONTH(Einnahmen!$A$5:$A$101)=L$3)*(Einnahmen!$H$5:$H$101=Auswertung!$A10)*(Einnahmen!$F$5:$F$101))</f>
        <v>0</v>
      </c>
      <c r="M10" s="57">
        <f>SUMPRODUCT((MONTH(Einnahmen!$A$5:$A$101)=M$3)*(Einnahmen!$H$5:$H$101=Auswertung!$A10)*(Einnahmen!$F$5:$F$101))</f>
        <v>0</v>
      </c>
      <c r="N10" s="57">
        <f>SUMPRODUCT((MONTH(Einnahmen!$A$5:$A$101)=N$3)*(Einnahmen!$H$5:$H$101=Auswertung!$A10)*(Einnahmen!$F$5:$F$101))</f>
        <v>0</v>
      </c>
      <c r="O10" s="57">
        <f>SUMPRODUCT((MONTH(Einnahmen!$A$5:$A$101)=O$3)*(Einnahmen!$H$5:$H$101=Auswertung!$A10)*(Einnahmen!$F$5:$F$101))</f>
        <v>0</v>
      </c>
      <c r="P10" s="57">
        <f>SUMPRODUCT((MONTH(Einnahmen!$A$5:$A$101)=P$3)*(Einnahmen!$H$5:$H$101=Auswertung!$A10)*(Einnahmen!$F$5:$F$101))</f>
        <v>0</v>
      </c>
      <c r="Q10" s="15">
        <f t="shared" si="0"/>
        <v>0</v>
      </c>
    </row>
    <row r="11" spans="1:17" x14ac:dyDescent="0.2">
      <c r="A11" t="s">
        <v>25</v>
      </c>
      <c r="E11" s="57">
        <f>SUMPRODUCT((MONTH(Einnahmen!$A$5:$A$101)=E$3)*(Einnahmen!$H$5:$H$101=Auswertung!$A11)*(Einnahmen!$F$5:$F$101))</f>
        <v>0</v>
      </c>
      <c r="F11" s="57">
        <f>SUMPRODUCT((MONTH(Einnahmen!$A$5:$A$101)=F$3)*(Einnahmen!$H$5:$H$101=Auswertung!$A11)*(Einnahmen!$F$5:$F$101))</f>
        <v>0</v>
      </c>
      <c r="G11" s="57">
        <f>SUMPRODUCT((MONTH(Einnahmen!$A$5:$A$101)=G$3)*(Einnahmen!$H$5:$H$101=Auswertung!$A11)*(Einnahmen!$F$5:$F$101))</f>
        <v>0</v>
      </c>
      <c r="H11" s="57">
        <f>SUMPRODUCT((MONTH(Einnahmen!$A$5:$A$101)=H$3)*(Einnahmen!$H$5:$H$101=Auswertung!$A11)*(Einnahmen!$F$5:$F$101))</f>
        <v>0</v>
      </c>
      <c r="I11" s="57">
        <f>SUMPRODUCT((MONTH(Einnahmen!$A$5:$A$101)=I$3)*(Einnahmen!$H$5:$H$101=Auswertung!$A11)*(Einnahmen!$F$5:$F$101))</f>
        <v>0</v>
      </c>
      <c r="J11" s="57">
        <f>SUMPRODUCT((MONTH(Einnahmen!$A$5:$A$101)=J$3)*(Einnahmen!$H$5:$H$101=Auswertung!$A11)*(Einnahmen!$F$5:$F$101))</f>
        <v>0</v>
      </c>
      <c r="K11" s="57">
        <f>SUMPRODUCT((MONTH(Einnahmen!$A$5:$A$101)=K$3)*(Einnahmen!$H$5:$H$101=Auswertung!$A11)*(Einnahmen!$F$5:$F$101))</f>
        <v>0</v>
      </c>
      <c r="L11" s="57">
        <f>SUMPRODUCT((MONTH(Einnahmen!$A$5:$A$101)=L$3)*(Einnahmen!$H$5:$H$101=Auswertung!$A11)*(Einnahmen!$F$5:$F$101))</f>
        <v>0</v>
      </c>
      <c r="M11" s="57">
        <f>SUMPRODUCT((MONTH(Einnahmen!$A$5:$A$101)=M$3)*(Einnahmen!$H$5:$H$101=Auswertung!$A11)*(Einnahmen!$F$5:$F$101))</f>
        <v>0</v>
      </c>
      <c r="N11" s="57">
        <f>SUMPRODUCT((MONTH(Einnahmen!$A$5:$A$101)=N$3)*(Einnahmen!$H$5:$H$101=Auswertung!$A11)*(Einnahmen!$F$5:$F$101))</f>
        <v>0</v>
      </c>
      <c r="O11" s="57">
        <f>SUMPRODUCT((MONTH(Einnahmen!$A$5:$A$101)=O$3)*(Einnahmen!$H$5:$H$101=Auswertung!$A11)*(Einnahmen!$F$5:$F$101))</f>
        <v>0</v>
      </c>
      <c r="P11" s="57">
        <f>SUMPRODUCT((MONTH(Einnahmen!$A$5:$A$101)=P$3)*(Einnahmen!$H$5:$H$101=Auswertung!$A11)*(Einnahmen!$F$5:$F$101))</f>
        <v>0</v>
      </c>
      <c r="Q11" s="15">
        <f t="shared" si="0"/>
        <v>0</v>
      </c>
    </row>
    <row r="12" spans="1:17" x14ac:dyDescent="0.2">
      <c r="A12" s="16" t="s">
        <v>54</v>
      </c>
      <c r="B12" s="16"/>
      <c r="C12" s="16"/>
      <c r="D12" s="16"/>
      <c r="E12" s="23">
        <f>SUM(E4:E11)</f>
        <v>82.773109243697476</v>
      </c>
      <c r="F12" s="23">
        <f t="shared" ref="F12:Q12" si="1">SUM(F4:F11)</f>
        <v>0</v>
      </c>
      <c r="G12" s="23">
        <f t="shared" si="1"/>
        <v>0</v>
      </c>
      <c r="H12" s="23">
        <f t="shared" si="1"/>
        <v>103.36134453781513</v>
      </c>
      <c r="I12" s="23">
        <f t="shared" si="1"/>
        <v>0</v>
      </c>
      <c r="J12" s="23">
        <f t="shared" si="1"/>
        <v>0</v>
      </c>
      <c r="K12" s="23">
        <f t="shared" si="1"/>
        <v>0</v>
      </c>
      <c r="L12" s="23">
        <f t="shared" si="1"/>
        <v>0</v>
      </c>
      <c r="M12" s="23">
        <f t="shared" si="1"/>
        <v>0</v>
      </c>
      <c r="N12" s="23">
        <f t="shared" si="1"/>
        <v>0</v>
      </c>
      <c r="O12" s="23">
        <f t="shared" si="1"/>
        <v>0</v>
      </c>
      <c r="P12" s="23">
        <f t="shared" si="1"/>
        <v>0</v>
      </c>
      <c r="Q12" s="20">
        <f t="shared" si="1"/>
        <v>186.1344537815126</v>
      </c>
    </row>
    <row r="13" spans="1:17" x14ac:dyDescent="0.2">
      <c r="A13" s="18"/>
      <c r="B13" s="18"/>
      <c r="C13" s="18"/>
      <c r="D13" s="18"/>
      <c r="E13" s="1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x14ac:dyDescent="0.2">
      <c r="A14" s="25" t="s">
        <v>7</v>
      </c>
      <c r="B14" s="25"/>
      <c r="C14" s="25"/>
      <c r="D14" s="25"/>
      <c r="E14" s="25">
        <v>1</v>
      </c>
      <c r="F14" s="25">
        <v>2</v>
      </c>
      <c r="G14" s="25">
        <v>3</v>
      </c>
      <c r="H14" s="25">
        <v>4</v>
      </c>
      <c r="I14" s="25">
        <v>5</v>
      </c>
      <c r="J14" s="25">
        <v>6</v>
      </c>
      <c r="K14" s="25">
        <v>7</v>
      </c>
      <c r="L14" s="25">
        <v>8</v>
      </c>
      <c r="M14" s="25">
        <v>9</v>
      </c>
      <c r="N14" s="25">
        <v>10</v>
      </c>
      <c r="O14" s="25">
        <v>11</v>
      </c>
      <c r="P14" s="25">
        <v>12</v>
      </c>
      <c r="Q14" s="39" t="s">
        <v>55</v>
      </c>
    </row>
    <row r="15" spans="1:17" x14ac:dyDescent="0.2">
      <c r="A15" t="s">
        <v>26</v>
      </c>
      <c r="E15" s="57">
        <f>SUMPRODUCT((MONTH(Ausgaben!$A$5:$A$101)=E$14)*(Ausgaben!$H$5:$H$101=Auswertung!$A15)*(Ausgaben!$F$5:$F$101))</f>
        <v>0</v>
      </c>
      <c r="F15" s="57">
        <f>SUMPRODUCT((MONTH(Ausgaben!$A$5:$A$101)=F$14)*(Ausgaben!$H$5:$H$101=Auswertung!$A15)*(Ausgaben!$F$5:$F$101))</f>
        <v>0</v>
      </c>
      <c r="G15" s="57">
        <f>SUMPRODUCT((MONTH(Ausgaben!$A$5:$A$101)=G$14)*(Ausgaben!$H$5:$H$101=Auswertung!$A15)*(Ausgaben!$F$5:$F$101))</f>
        <v>0</v>
      </c>
      <c r="H15" s="57">
        <f>SUMPRODUCT((MONTH(Ausgaben!$A$5:$A$101)=H$14)*(Ausgaben!$H$5:$H$101=Auswertung!$A15)*(Ausgaben!$F$5:$F$101))</f>
        <v>0</v>
      </c>
      <c r="I15" s="57">
        <f>SUMPRODUCT((MONTH(Ausgaben!$A$5:$A$101)=I$14)*(Ausgaben!$H$5:$H$101=Auswertung!$A15)*(Ausgaben!$F$5:$F$101))</f>
        <v>0</v>
      </c>
      <c r="J15" s="57">
        <f>SUMPRODUCT((MONTH(Ausgaben!$A$5:$A$101)=J$14)*(Ausgaben!$H$5:$H$101=Auswertung!$A15)*(Ausgaben!$F$5:$F$101))</f>
        <v>0</v>
      </c>
      <c r="K15" s="57">
        <f>SUMPRODUCT((MONTH(Ausgaben!$A$5:$A$101)=K$14)*(Ausgaben!$H$5:$H$101=Auswertung!$A15)*(Ausgaben!$F$5:$F$101))</f>
        <v>0</v>
      </c>
      <c r="L15" s="57">
        <f>SUMPRODUCT((MONTH(Ausgaben!$A$5:$A$101)=L$14)*(Ausgaben!$H$5:$H$101=Auswertung!$A15)*(Ausgaben!$F$5:$F$101))</f>
        <v>0</v>
      </c>
      <c r="M15" s="57">
        <f>SUMPRODUCT((MONTH(Ausgaben!$A$5:$A$101)=M$14)*(Ausgaben!$H$5:$H$101=Auswertung!$A15)*(Ausgaben!$F$5:$F$101))</f>
        <v>0</v>
      </c>
      <c r="N15" s="57">
        <f>SUMPRODUCT((MONTH(Ausgaben!$A$5:$A$101)=N$14)*(Ausgaben!$H$5:$H$101=Auswertung!$A15)*(Ausgaben!$F$5:$F$101))</f>
        <v>0</v>
      </c>
      <c r="O15" s="57">
        <f>SUMPRODUCT((MONTH(Ausgaben!$A$5:$A$101)=O$14)*(Ausgaben!$H$5:$H$101=Auswertung!$A15)*(Ausgaben!$F$5:$F$101))</f>
        <v>0</v>
      </c>
      <c r="P15" s="57">
        <f>SUMPRODUCT((MONTH(Ausgaben!$A$5:$A$101)=P$14)*(Ausgaben!$H$5:$H$101=Auswertung!$A15)*(Ausgaben!$F$5:$F$101))</f>
        <v>0</v>
      </c>
      <c r="Q15" s="15">
        <f>SUM(E15:P15)</f>
        <v>0</v>
      </c>
    </row>
    <row r="16" spans="1:17" x14ac:dyDescent="0.2">
      <c r="A16" t="s">
        <v>27</v>
      </c>
      <c r="E16" s="57">
        <f>SUMPRODUCT((MONTH(Ausgaben!$A$5:$A$101)=E$14)*(Ausgaben!$H$5:$H$101=Auswertung!$A16)*(Ausgaben!$F$5:$F$101))</f>
        <v>0</v>
      </c>
      <c r="F16" s="57">
        <f>SUMPRODUCT((MONTH(Ausgaben!$A$5:$A$101)=F$14)*(Ausgaben!$H$5:$H$101=Auswertung!$A16)*(Ausgaben!$F$5:$F$101))</f>
        <v>0</v>
      </c>
      <c r="G16" s="57">
        <f>SUMPRODUCT((MONTH(Ausgaben!$A$5:$A$101)=G$14)*(Ausgaben!$H$5:$H$101=Auswertung!$A16)*(Ausgaben!$F$5:$F$101))</f>
        <v>0</v>
      </c>
      <c r="H16" s="57">
        <f>SUMPRODUCT((MONTH(Ausgaben!$A$5:$A$101)=H$14)*(Ausgaben!$H$5:$H$101=Auswertung!$A16)*(Ausgaben!$F$5:$F$101))</f>
        <v>0</v>
      </c>
      <c r="I16" s="57">
        <f>SUMPRODUCT((MONTH(Ausgaben!$A$5:$A$101)=I$14)*(Ausgaben!$H$5:$H$101=Auswertung!$A16)*(Ausgaben!$F$5:$F$101))</f>
        <v>0</v>
      </c>
      <c r="J16" s="57">
        <f>SUMPRODUCT((MONTH(Ausgaben!$A$5:$A$101)=J$14)*(Ausgaben!$H$5:$H$101=Auswertung!$A16)*(Ausgaben!$F$5:$F$101))</f>
        <v>0</v>
      </c>
      <c r="K16" s="57">
        <f>SUMPRODUCT((MONTH(Ausgaben!$A$5:$A$101)=K$14)*(Ausgaben!$H$5:$H$101=Auswertung!$A16)*(Ausgaben!$F$5:$F$101))</f>
        <v>0</v>
      </c>
      <c r="L16" s="57">
        <f>SUMPRODUCT((MONTH(Ausgaben!$A$5:$A$101)=L$14)*(Ausgaben!$H$5:$H$101=Auswertung!$A16)*(Ausgaben!$F$5:$F$101))</f>
        <v>0</v>
      </c>
      <c r="M16" s="57">
        <f>SUMPRODUCT((MONTH(Ausgaben!$A$5:$A$101)=M$14)*(Ausgaben!$H$5:$H$101=Auswertung!$A16)*(Ausgaben!$F$5:$F$101))</f>
        <v>0</v>
      </c>
      <c r="N16" s="57">
        <f>SUMPRODUCT((MONTH(Ausgaben!$A$5:$A$101)=N$14)*(Ausgaben!$H$5:$H$101=Auswertung!$A16)*(Ausgaben!$F$5:$F$101))</f>
        <v>0</v>
      </c>
      <c r="O16" s="57">
        <f>SUMPRODUCT((MONTH(Ausgaben!$A$5:$A$101)=O$14)*(Ausgaben!$H$5:$H$101=Auswertung!$A16)*(Ausgaben!$F$5:$F$101))</f>
        <v>0</v>
      </c>
      <c r="P16" s="57">
        <f>SUMPRODUCT((MONTH(Ausgaben!$A$5:$A$101)=P$14)*(Ausgaben!$H$5:$H$101=Auswertung!$A16)*(Ausgaben!$F$5:$F$101))</f>
        <v>0</v>
      </c>
      <c r="Q16" s="15">
        <f t="shared" ref="Q16:Q41" si="2">SUM(E16:P16)</f>
        <v>0</v>
      </c>
    </row>
    <row r="17" spans="1:17" x14ac:dyDescent="0.2">
      <c r="A17" t="s">
        <v>28</v>
      </c>
      <c r="E17" s="57">
        <f>SUMPRODUCT((MONTH(Ausgaben!$A$5:$A$101)=E$14)*(Ausgaben!$H$5:$H$101=Auswertung!$A17)*(Ausgaben!$F$5:$F$101))</f>
        <v>0</v>
      </c>
      <c r="F17" s="57">
        <f>SUMPRODUCT((MONTH(Ausgaben!$A$5:$A$101)=F$14)*(Ausgaben!$H$5:$H$101=Auswertung!$A17)*(Ausgaben!$F$5:$F$101))</f>
        <v>0</v>
      </c>
      <c r="G17" s="57">
        <f>SUMPRODUCT((MONTH(Ausgaben!$A$5:$A$101)=G$14)*(Ausgaben!$H$5:$H$101=Auswertung!$A17)*(Ausgaben!$F$5:$F$101))</f>
        <v>0</v>
      </c>
      <c r="H17" s="57">
        <f>SUMPRODUCT((MONTH(Ausgaben!$A$5:$A$101)=H$14)*(Ausgaben!$H$5:$H$101=Auswertung!$A17)*(Ausgaben!$F$5:$F$101))</f>
        <v>0</v>
      </c>
      <c r="I17" s="57">
        <f>SUMPRODUCT((MONTH(Ausgaben!$A$5:$A$101)=I$14)*(Ausgaben!$H$5:$H$101=Auswertung!$A17)*(Ausgaben!$F$5:$F$101))</f>
        <v>0</v>
      </c>
      <c r="J17" s="57">
        <f>SUMPRODUCT((MONTH(Ausgaben!$A$5:$A$101)=J$14)*(Ausgaben!$H$5:$H$101=Auswertung!$A17)*(Ausgaben!$F$5:$F$101))</f>
        <v>0</v>
      </c>
      <c r="K17" s="57">
        <f>SUMPRODUCT((MONTH(Ausgaben!$A$5:$A$101)=K$14)*(Ausgaben!$H$5:$H$101=Auswertung!$A17)*(Ausgaben!$F$5:$F$101))</f>
        <v>0</v>
      </c>
      <c r="L17" s="57">
        <f>SUMPRODUCT((MONTH(Ausgaben!$A$5:$A$101)=L$14)*(Ausgaben!$H$5:$H$101=Auswertung!$A17)*(Ausgaben!$F$5:$F$101))</f>
        <v>0</v>
      </c>
      <c r="M17" s="57">
        <f>SUMPRODUCT((MONTH(Ausgaben!$A$5:$A$101)=M$14)*(Ausgaben!$H$5:$H$101=Auswertung!$A17)*(Ausgaben!$F$5:$F$101))</f>
        <v>0</v>
      </c>
      <c r="N17" s="57">
        <f>SUMPRODUCT((MONTH(Ausgaben!$A$5:$A$101)=N$14)*(Ausgaben!$H$5:$H$101=Auswertung!$A17)*(Ausgaben!$F$5:$F$101))</f>
        <v>0</v>
      </c>
      <c r="O17" s="57">
        <f>SUMPRODUCT((MONTH(Ausgaben!$A$5:$A$101)=O$14)*(Ausgaben!$H$5:$H$101=Auswertung!$A17)*(Ausgaben!$F$5:$F$101))</f>
        <v>0</v>
      </c>
      <c r="P17" s="57">
        <f>SUMPRODUCT((MONTH(Ausgaben!$A$5:$A$101)=P$14)*(Ausgaben!$H$5:$H$101=Auswertung!$A17)*(Ausgaben!$F$5:$F$101))</f>
        <v>0</v>
      </c>
      <c r="Q17" s="15">
        <f t="shared" si="2"/>
        <v>0</v>
      </c>
    </row>
    <row r="18" spans="1:17" x14ac:dyDescent="0.2">
      <c r="A18" t="s">
        <v>49</v>
      </c>
      <c r="E18" s="57">
        <f>SUMPRODUCT((MONTH(Ausgaben!$A$5:$A$101)=E$14)*(Ausgaben!$H$5:$H$101=Auswertung!$A18)*(Ausgaben!$F$5:$F$101))</f>
        <v>0</v>
      </c>
      <c r="F18" s="57">
        <f>SUMPRODUCT((MONTH(Ausgaben!$A$5:$A$101)=F$14)*(Ausgaben!$H$5:$H$101=Auswertung!$A18)*(Ausgaben!$F$5:$F$101))</f>
        <v>0</v>
      </c>
      <c r="G18" s="57">
        <f>SUMPRODUCT((MONTH(Ausgaben!$A$5:$A$101)=G$14)*(Ausgaben!$H$5:$H$101=Auswertung!$A18)*(Ausgaben!$F$5:$F$101))</f>
        <v>0</v>
      </c>
      <c r="H18" s="57">
        <f>SUMPRODUCT((MONTH(Ausgaben!$A$5:$A$101)=H$14)*(Ausgaben!$H$5:$H$101=Auswertung!$A18)*(Ausgaben!$F$5:$F$101))</f>
        <v>0</v>
      </c>
      <c r="I18" s="57">
        <f>SUMPRODUCT((MONTH(Ausgaben!$A$5:$A$101)=I$14)*(Ausgaben!$H$5:$H$101=Auswertung!$A18)*(Ausgaben!$F$5:$F$101))</f>
        <v>0</v>
      </c>
      <c r="J18" s="57">
        <f>SUMPRODUCT((MONTH(Ausgaben!$A$5:$A$101)=J$14)*(Ausgaben!$H$5:$H$101=Auswertung!$A18)*(Ausgaben!$F$5:$F$101))</f>
        <v>0</v>
      </c>
      <c r="K18" s="57">
        <f>SUMPRODUCT((MONTH(Ausgaben!$A$5:$A$101)=K$14)*(Ausgaben!$H$5:$H$101=Auswertung!$A18)*(Ausgaben!$F$5:$F$101))</f>
        <v>0</v>
      </c>
      <c r="L18" s="57">
        <f>SUMPRODUCT((MONTH(Ausgaben!$A$5:$A$101)=L$14)*(Ausgaben!$H$5:$H$101=Auswertung!$A18)*(Ausgaben!$F$5:$F$101))</f>
        <v>0</v>
      </c>
      <c r="M18" s="57">
        <f>SUMPRODUCT((MONTH(Ausgaben!$A$5:$A$101)=M$14)*(Ausgaben!$H$5:$H$101=Auswertung!$A18)*(Ausgaben!$F$5:$F$101))</f>
        <v>0</v>
      </c>
      <c r="N18" s="57">
        <f>SUMPRODUCT((MONTH(Ausgaben!$A$5:$A$101)=N$14)*(Ausgaben!$H$5:$H$101=Auswertung!$A18)*(Ausgaben!$F$5:$F$101))</f>
        <v>0</v>
      </c>
      <c r="O18" s="57">
        <f>SUMPRODUCT((MONTH(Ausgaben!$A$5:$A$101)=O$14)*(Ausgaben!$H$5:$H$101=Auswertung!$A18)*(Ausgaben!$F$5:$F$101))</f>
        <v>0</v>
      </c>
      <c r="P18" s="57">
        <f>SUMPRODUCT((MONTH(Ausgaben!$A$5:$A$101)=P$14)*(Ausgaben!$H$5:$H$101=Auswertung!$A18)*(Ausgaben!$F$5:$F$101))</f>
        <v>0</v>
      </c>
      <c r="Q18" s="15">
        <f t="shared" si="2"/>
        <v>0</v>
      </c>
    </row>
    <row r="19" spans="1:17" x14ac:dyDescent="0.2">
      <c r="A19" t="s">
        <v>58</v>
      </c>
      <c r="E19" s="57">
        <f>SUMPRODUCT((MONTH(Ausgaben!$A$5:$A$101)=E$14)*(Ausgaben!$H$5:$H$101=Auswertung!$A19)*(Ausgaben!$F$5:$F$101))</f>
        <v>0</v>
      </c>
      <c r="F19" s="57">
        <f>SUMPRODUCT((MONTH(Ausgaben!$A$5:$A$101)=F$14)*(Ausgaben!$H$5:$H$101=Auswertung!$A19)*(Ausgaben!$F$5:$F$101))</f>
        <v>0</v>
      </c>
      <c r="G19" s="57">
        <f>SUMPRODUCT((MONTH(Ausgaben!$A$5:$A$101)=G$14)*(Ausgaben!$H$5:$H$101=Auswertung!$A19)*(Ausgaben!$F$5:$F$101))</f>
        <v>0</v>
      </c>
      <c r="H19" s="57">
        <f>SUMPRODUCT((MONTH(Ausgaben!$A$5:$A$101)=H$14)*(Ausgaben!$H$5:$H$101=Auswertung!$A19)*(Ausgaben!$F$5:$F$101))</f>
        <v>0</v>
      </c>
      <c r="I19" s="57">
        <f>SUMPRODUCT((MONTH(Ausgaben!$A$5:$A$101)=I$14)*(Ausgaben!$H$5:$H$101=Auswertung!$A19)*(Ausgaben!$F$5:$F$101))</f>
        <v>0</v>
      </c>
      <c r="J19" s="57">
        <f>SUMPRODUCT((MONTH(Ausgaben!$A$5:$A$101)=J$14)*(Ausgaben!$H$5:$H$101=Auswertung!$A19)*(Ausgaben!$F$5:$F$101))</f>
        <v>0</v>
      </c>
      <c r="K19" s="57">
        <f>SUMPRODUCT((MONTH(Ausgaben!$A$5:$A$101)=K$14)*(Ausgaben!$H$5:$H$101=Auswertung!$A19)*(Ausgaben!$F$5:$F$101))</f>
        <v>0</v>
      </c>
      <c r="L19" s="57">
        <f>SUMPRODUCT((MONTH(Ausgaben!$A$5:$A$101)=L$14)*(Ausgaben!$H$5:$H$101=Auswertung!$A19)*(Ausgaben!$F$5:$F$101))</f>
        <v>0</v>
      </c>
      <c r="M19" s="57">
        <f>SUMPRODUCT((MONTH(Ausgaben!$A$5:$A$101)=M$14)*(Ausgaben!$H$5:$H$101=Auswertung!$A19)*(Ausgaben!$F$5:$F$101))</f>
        <v>0</v>
      </c>
      <c r="N19" s="57">
        <f>SUMPRODUCT((MONTH(Ausgaben!$A$5:$A$101)=N$14)*(Ausgaben!$H$5:$H$101=Auswertung!$A19)*(Ausgaben!$F$5:$F$101))</f>
        <v>0</v>
      </c>
      <c r="O19" s="57">
        <f>SUMPRODUCT((MONTH(Ausgaben!$A$5:$A$101)=O$14)*(Ausgaben!$H$5:$H$101=Auswertung!$A19)*(Ausgaben!$F$5:$F$101))</f>
        <v>0</v>
      </c>
      <c r="P19" s="57">
        <f>SUMPRODUCT((MONTH(Ausgaben!$A$5:$A$101)=P$14)*(Ausgaben!$H$5:$H$101=Auswertung!$A19)*(Ausgaben!$F$5:$F$101))</f>
        <v>0</v>
      </c>
      <c r="Q19" s="15">
        <f t="shared" si="2"/>
        <v>0</v>
      </c>
    </row>
    <row r="20" spans="1:17" x14ac:dyDescent="0.2">
      <c r="A20" t="s">
        <v>29</v>
      </c>
      <c r="E20" s="57">
        <f>SUMPRODUCT((MONTH(Ausgaben!$A$5:$A$101)=E$14)*(Ausgaben!$H$5:$H$101=Auswertung!$A20)*(Ausgaben!$F$5:$F$101))</f>
        <v>0</v>
      </c>
      <c r="F20" s="57">
        <f>SUMPRODUCT((MONTH(Ausgaben!$A$5:$A$101)=F$14)*(Ausgaben!$H$5:$H$101=Auswertung!$A20)*(Ausgaben!$F$5:$F$101))</f>
        <v>0</v>
      </c>
      <c r="G20" s="57">
        <f>SUMPRODUCT((MONTH(Ausgaben!$A$5:$A$101)=G$14)*(Ausgaben!$H$5:$H$101=Auswertung!$A20)*(Ausgaben!$F$5:$F$101))</f>
        <v>0</v>
      </c>
      <c r="H20" s="57">
        <f>SUMPRODUCT((MONTH(Ausgaben!$A$5:$A$101)=H$14)*(Ausgaben!$H$5:$H$101=Auswertung!$A20)*(Ausgaben!$F$5:$F$101))</f>
        <v>0</v>
      </c>
      <c r="I20" s="57">
        <f>SUMPRODUCT((MONTH(Ausgaben!$A$5:$A$101)=I$14)*(Ausgaben!$H$5:$H$101=Auswertung!$A20)*(Ausgaben!$F$5:$F$101))</f>
        <v>0</v>
      </c>
      <c r="J20" s="57">
        <f>SUMPRODUCT((MONTH(Ausgaben!$A$5:$A$101)=J$14)*(Ausgaben!$H$5:$H$101=Auswertung!$A20)*(Ausgaben!$F$5:$F$101))</f>
        <v>0</v>
      </c>
      <c r="K20" s="57">
        <f>SUMPRODUCT((MONTH(Ausgaben!$A$5:$A$101)=K$14)*(Ausgaben!$H$5:$H$101=Auswertung!$A20)*(Ausgaben!$F$5:$F$101))</f>
        <v>0</v>
      </c>
      <c r="L20" s="57">
        <f>SUMPRODUCT((MONTH(Ausgaben!$A$5:$A$101)=L$14)*(Ausgaben!$H$5:$H$101=Auswertung!$A20)*(Ausgaben!$F$5:$F$101))</f>
        <v>0</v>
      </c>
      <c r="M20" s="57">
        <f>SUMPRODUCT((MONTH(Ausgaben!$A$5:$A$101)=M$14)*(Ausgaben!$H$5:$H$101=Auswertung!$A20)*(Ausgaben!$F$5:$F$101))</f>
        <v>0</v>
      </c>
      <c r="N20" s="57">
        <f>SUMPRODUCT((MONTH(Ausgaben!$A$5:$A$101)=N$14)*(Ausgaben!$H$5:$H$101=Auswertung!$A20)*(Ausgaben!$F$5:$F$101))</f>
        <v>0</v>
      </c>
      <c r="O20" s="57">
        <f>SUMPRODUCT((MONTH(Ausgaben!$A$5:$A$101)=O$14)*(Ausgaben!$H$5:$H$101=Auswertung!$A20)*(Ausgaben!$F$5:$F$101))</f>
        <v>0</v>
      </c>
      <c r="P20" s="57">
        <f>SUMPRODUCT((MONTH(Ausgaben!$A$5:$A$101)=P$14)*(Ausgaben!$H$5:$H$101=Auswertung!$A20)*(Ausgaben!$F$5:$F$101))</f>
        <v>0</v>
      </c>
      <c r="Q20" s="15">
        <f t="shared" si="2"/>
        <v>0</v>
      </c>
    </row>
    <row r="21" spans="1:17" x14ac:dyDescent="0.2">
      <c r="A21" t="s">
        <v>22</v>
      </c>
      <c r="E21" s="57">
        <f>SUMPRODUCT((MONTH(Ausgaben!$A$5:$A$101)=E$14)*(Ausgaben!$H$5:$H$101=Auswertung!$A21)*(Ausgaben!$F$5:$F$101))</f>
        <v>0</v>
      </c>
      <c r="F21" s="57">
        <f>SUMPRODUCT((MONTH(Ausgaben!$A$5:$A$101)=F$14)*(Ausgaben!$H$5:$H$101=Auswertung!$A21)*(Ausgaben!$F$5:$F$101))</f>
        <v>0</v>
      </c>
      <c r="G21" s="57">
        <f>SUMPRODUCT((MONTH(Ausgaben!$A$5:$A$101)=G$14)*(Ausgaben!$H$5:$H$101=Auswertung!$A21)*(Ausgaben!$F$5:$F$101))</f>
        <v>0</v>
      </c>
      <c r="H21" s="57">
        <f>SUMPRODUCT((MONTH(Ausgaben!$A$5:$A$101)=H$14)*(Ausgaben!$H$5:$H$101=Auswertung!$A21)*(Ausgaben!$F$5:$F$101))</f>
        <v>0</v>
      </c>
      <c r="I21" s="57">
        <f>SUMPRODUCT((MONTH(Ausgaben!$A$5:$A$101)=I$14)*(Ausgaben!$H$5:$H$101=Auswertung!$A21)*(Ausgaben!$F$5:$F$101))</f>
        <v>0</v>
      </c>
      <c r="J21" s="57">
        <f>SUMPRODUCT((MONTH(Ausgaben!$A$5:$A$101)=J$14)*(Ausgaben!$H$5:$H$101=Auswertung!$A21)*(Ausgaben!$F$5:$F$101))</f>
        <v>0</v>
      </c>
      <c r="K21" s="57">
        <f>SUMPRODUCT((MONTH(Ausgaben!$A$5:$A$101)=K$14)*(Ausgaben!$H$5:$H$101=Auswertung!$A21)*(Ausgaben!$F$5:$F$101))</f>
        <v>0</v>
      </c>
      <c r="L21" s="57">
        <f>SUMPRODUCT((MONTH(Ausgaben!$A$5:$A$101)=L$14)*(Ausgaben!$H$5:$H$101=Auswertung!$A21)*(Ausgaben!$F$5:$F$101))</f>
        <v>0</v>
      </c>
      <c r="M21" s="57">
        <f>SUMPRODUCT((MONTH(Ausgaben!$A$5:$A$101)=M$14)*(Ausgaben!$H$5:$H$101=Auswertung!$A21)*(Ausgaben!$F$5:$F$101))</f>
        <v>0</v>
      </c>
      <c r="N21" s="57">
        <f>SUMPRODUCT((MONTH(Ausgaben!$A$5:$A$101)=N$14)*(Ausgaben!$H$5:$H$101=Auswertung!$A21)*(Ausgaben!$F$5:$F$101))</f>
        <v>0</v>
      </c>
      <c r="O21" s="57">
        <f>SUMPRODUCT((MONTH(Ausgaben!$A$5:$A$101)=O$14)*(Ausgaben!$H$5:$H$101=Auswertung!$A21)*(Ausgaben!$F$5:$F$101))</f>
        <v>0</v>
      </c>
      <c r="P21" s="57">
        <f>SUMPRODUCT((MONTH(Ausgaben!$A$5:$A$101)=P$14)*(Ausgaben!$H$5:$H$101=Auswertung!$A21)*(Ausgaben!$F$5:$F$101))</f>
        <v>0</v>
      </c>
      <c r="Q21" s="15">
        <f t="shared" si="2"/>
        <v>0</v>
      </c>
    </row>
    <row r="22" spans="1:17" x14ac:dyDescent="0.2">
      <c r="A22" t="s">
        <v>30</v>
      </c>
      <c r="E22" s="57">
        <f>SUMPRODUCT((MONTH(Ausgaben!$A$5:$A$101)=E$14)*(Ausgaben!$H$5:$H$101=Auswertung!$A22)*(Ausgaben!$F$5:$F$101))</f>
        <v>0</v>
      </c>
      <c r="F22" s="57">
        <f>SUMPRODUCT((MONTH(Ausgaben!$A$5:$A$101)=F$14)*(Ausgaben!$H$5:$H$101=Auswertung!$A22)*(Ausgaben!$F$5:$F$101))</f>
        <v>0</v>
      </c>
      <c r="G22" s="57">
        <f>SUMPRODUCT((MONTH(Ausgaben!$A$5:$A$101)=G$14)*(Ausgaben!$H$5:$H$101=Auswertung!$A22)*(Ausgaben!$F$5:$F$101))</f>
        <v>0</v>
      </c>
      <c r="H22" s="57">
        <f>SUMPRODUCT((MONTH(Ausgaben!$A$5:$A$101)=H$14)*(Ausgaben!$H$5:$H$101=Auswertung!$A22)*(Ausgaben!$F$5:$F$101))</f>
        <v>0</v>
      </c>
      <c r="I22" s="57">
        <f>SUMPRODUCT((MONTH(Ausgaben!$A$5:$A$101)=I$14)*(Ausgaben!$H$5:$H$101=Auswertung!$A22)*(Ausgaben!$F$5:$F$101))</f>
        <v>0</v>
      </c>
      <c r="J22" s="57">
        <f>SUMPRODUCT((MONTH(Ausgaben!$A$5:$A$101)=J$14)*(Ausgaben!$H$5:$H$101=Auswertung!$A22)*(Ausgaben!$F$5:$F$101))</f>
        <v>0</v>
      </c>
      <c r="K22" s="57">
        <f>SUMPRODUCT((MONTH(Ausgaben!$A$5:$A$101)=K$14)*(Ausgaben!$H$5:$H$101=Auswertung!$A22)*(Ausgaben!$F$5:$F$101))</f>
        <v>0</v>
      </c>
      <c r="L22" s="57">
        <f>SUMPRODUCT((MONTH(Ausgaben!$A$5:$A$101)=L$14)*(Ausgaben!$H$5:$H$101=Auswertung!$A22)*(Ausgaben!$F$5:$F$101))</f>
        <v>0</v>
      </c>
      <c r="M22" s="57">
        <f>SUMPRODUCT((MONTH(Ausgaben!$A$5:$A$101)=M$14)*(Ausgaben!$H$5:$H$101=Auswertung!$A22)*(Ausgaben!$F$5:$F$101))</f>
        <v>0</v>
      </c>
      <c r="N22" s="57">
        <f>SUMPRODUCT((MONTH(Ausgaben!$A$5:$A$101)=N$14)*(Ausgaben!$H$5:$H$101=Auswertung!$A22)*(Ausgaben!$F$5:$F$101))</f>
        <v>0</v>
      </c>
      <c r="O22" s="57">
        <f>SUMPRODUCT((MONTH(Ausgaben!$A$5:$A$101)=O$14)*(Ausgaben!$H$5:$H$101=Auswertung!$A22)*(Ausgaben!$F$5:$F$101))</f>
        <v>0</v>
      </c>
      <c r="P22" s="57">
        <f>SUMPRODUCT((MONTH(Ausgaben!$A$5:$A$101)=P$14)*(Ausgaben!$H$5:$H$101=Auswertung!$A22)*(Ausgaben!$F$5:$F$101))</f>
        <v>0</v>
      </c>
      <c r="Q22" s="15">
        <f t="shared" si="2"/>
        <v>0</v>
      </c>
    </row>
    <row r="23" spans="1:17" x14ac:dyDescent="0.2">
      <c r="A23" t="s">
        <v>31</v>
      </c>
      <c r="E23" s="57">
        <f>SUMPRODUCT((MONTH(Ausgaben!$A$5:$A$101)=E$14)*(Ausgaben!$H$5:$H$101=Auswertung!$A23)*(Ausgaben!$F$5:$F$101))</f>
        <v>0</v>
      </c>
      <c r="F23" s="57">
        <f>SUMPRODUCT((MONTH(Ausgaben!$A$5:$A$101)=F$14)*(Ausgaben!$H$5:$H$101=Auswertung!$A23)*(Ausgaben!$F$5:$F$101))</f>
        <v>0</v>
      </c>
      <c r="G23" s="57">
        <f>SUMPRODUCT((MONTH(Ausgaben!$A$5:$A$101)=G$14)*(Ausgaben!$H$5:$H$101=Auswertung!$A23)*(Ausgaben!$F$5:$F$101))</f>
        <v>0</v>
      </c>
      <c r="H23" s="57">
        <f>SUMPRODUCT((MONTH(Ausgaben!$A$5:$A$101)=H$14)*(Ausgaben!$H$5:$H$101=Auswertung!$A23)*(Ausgaben!$F$5:$F$101))</f>
        <v>0</v>
      </c>
      <c r="I23" s="57">
        <f>SUMPRODUCT((MONTH(Ausgaben!$A$5:$A$101)=I$14)*(Ausgaben!$H$5:$H$101=Auswertung!$A23)*(Ausgaben!$F$5:$F$101))</f>
        <v>0</v>
      </c>
      <c r="J23" s="57">
        <f>SUMPRODUCT((MONTH(Ausgaben!$A$5:$A$101)=J$14)*(Ausgaben!$H$5:$H$101=Auswertung!$A23)*(Ausgaben!$F$5:$F$101))</f>
        <v>0</v>
      </c>
      <c r="K23" s="57">
        <f>SUMPRODUCT((MONTH(Ausgaben!$A$5:$A$101)=K$14)*(Ausgaben!$H$5:$H$101=Auswertung!$A23)*(Ausgaben!$F$5:$F$101))</f>
        <v>0</v>
      </c>
      <c r="L23" s="57">
        <f>SUMPRODUCT((MONTH(Ausgaben!$A$5:$A$101)=L$14)*(Ausgaben!$H$5:$H$101=Auswertung!$A23)*(Ausgaben!$F$5:$F$101))</f>
        <v>0</v>
      </c>
      <c r="M23" s="57">
        <f>SUMPRODUCT((MONTH(Ausgaben!$A$5:$A$101)=M$14)*(Ausgaben!$H$5:$H$101=Auswertung!$A23)*(Ausgaben!$F$5:$F$101))</f>
        <v>0</v>
      </c>
      <c r="N23" s="57">
        <f>SUMPRODUCT((MONTH(Ausgaben!$A$5:$A$101)=N$14)*(Ausgaben!$H$5:$H$101=Auswertung!$A23)*(Ausgaben!$F$5:$F$101))</f>
        <v>0</v>
      </c>
      <c r="O23" s="57">
        <f>SUMPRODUCT((MONTH(Ausgaben!$A$5:$A$101)=O$14)*(Ausgaben!$H$5:$H$101=Auswertung!$A23)*(Ausgaben!$F$5:$F$101))</f>
        <v>0</v>
      </c>
      <c r="P23" s="57">
        <f>SUMPRODUCT((MONTH(Ausgaben!$A$5:$A$101)=P$14)*(Ausgaben!$H$5:$H$101=Auswertung!$A23)*(Ausgaben!$F$5:$F$101))</f>
        <v>0</v>
      </c>
      <c r="Q23" s="15">
        <f t="shared" si="2"/>
        <v>0</v>
      </c>
    </row>
    <row r="24" spans="1:17" x14ac:dyDescent="0.2">
      <c r="A24" t="s">
        <v>32</v>
      </c>
      <c r="E24" s="57">
        <f>SUMPRODUCT((MONTH(Ausgaben!$A$5:$A$101)=E$14)*(Ausgaben!$H$5:$H$101=Auswertung!$A24)*(Ausgaben!$F$5:$F$101))</f>
        <v>0</v>
      </c>
      <c r="F24" s="57">
        <f>SUMPRODUCT((MONTH(Ausgaben!$A$5:$A$101)=F$14)*(Ausgaben!$H$5:$H$101=Auswertung!$A24)*(Ausgaben!$F$5:$F$101))</f>
        <v>0</v>
      </c>
      <c r="G24" s="57">
        <f>SUMPRODUCT((MONTH(Ausgaben!$A$5:$A$101)=G$14)*(Ausgaben!$H$5:$H$101=Auswertung!$A24)*(Ausgaben!$F$5:$F$101))</f>
        <v>0</v>
      </c>
      <c r="H24" s="57">
        <f>SUMPRODUCT((MONTH(Ausgaben!$A$5:$A$101)=H$14)*(Ausgaben!$H$5:$H$101=Auswertung!$A24)*(Ausgaben!$F$5:$F$101))</f>
        <v>0</v>
      </c>
      <c r="I24" s="57">
        <f>SUMPRODUCT((MONTH(Ausgaben!$A$5:$A$101)=I$14)*(Ausgaben!$H$5:$H$101=Auswertung!$A24)*(Ausgaben!$F$5:$F$101))</f>
        <v>0</v>
      </c>
      <c r="J24" s="57">
        <f>SUMPRODUCT((MONTH(Ausgaben!$A$5:$A$101)=J$14)*(Ausgaben!$H$5:$H$101=Auswertung!$A24)*(Ausgaben!$F$5:$F$101))</f>
        <v>0</v>
      </c>
      <c r="K24" s="57">
        <f>SUMPRODUCT((MONTH(Ausgaben!$A$5:$A$101)=K$14)*(Ausgaben!$H$5:$H$101=Auswertung!$A24)*(Ausgaben!$F$5:$F$101))</f>
        <v>0</v>
      </c>
      <c r="L24" s="57">
        <f>SUMPRODUCT((MONTH(Ausgaben!$A$5:$A$101)=L$14)*(Ausgaben!$H$5:$H$101=Auswertung!$A24)*(Ausgaben!$F$5:$F$101))</f>
        <v>0</v>
      </c>
      <c r="M24" s="57">
        <f>SUMPRODUCT((MONTH(Ausgaben!$A$5:$A$101)=M$14)*(Ausgaben!$H$5:$H$101=Auswertung!$A24)*(Ausgaben!$F$5:$F$101))</f>
        <v>0</v>
      </c>
      <c r="N24" s="57">
        <f>SUMPRODUCT((MONTH(Ausgaben!$A$5:$A$101)=N$14)*(Ausgaben!$H$5:$H$101=Auswertung!$A24)*(Ausgaben!$F$5:$F$101))</f>
        <v>0</v>
      </c>
      <c r="O24" s="57">
        <f>SUMPRODUCT((MONTH(Ausgaben!$A$5:$A$101)=O$14)*(Ausgaben!$H$5:$H$101=Auswertung!$A24)*(Ausgaben!$F$5:$F$101))</f>
        <v>0</v>
      </c>
      <c r="P24" s="57">
        <f>SUMPRODUCT((MONTH(Ausgaben!$A$5:$A$101)=P$14)*(Ausgaben!$H$5:$H$101=Auswertung!$A24)*(Ausgaben!$F$5:$F$101))</f>
        <v>0</v>
      </c>
      <c r="Q24" s="15">
        <f t="shared" si="2"/>
        <v>0</v>
      </c>
    </row>
    <row r="25" spans="1:17" x14ac:dyDescent="0.2">
      <c r="A25" t="s">
        <v>33</v>
      </c>
      <c r="E25" s="57">
        <f>SUMPRODUCT((MONTH(Ausgaben!$A$5:$A$101)=E$14)*(Ausgaben!$H$5:$H$101=Auswertung!$A25)*(Ausgaben!$F$5:$F$101))</f>
        <v>0</v>
      </c>
      <c r="F25" s="57">
        <f>SUMPRODUCT((MONTH(Ausgaben!$A$5:$A$101)=F$14)*(Ausgaben!$H$5:$H$101=Auswertung!$A25)*(Ausgaben!$F$5:$F$101))</f>
        <v>0</v>
      </c>
      <c r="G25" s="57">
        <f>SUMPRODUCT((MONTH(Ausgaben!$A$5:$A$101)=G$14)*(Ausgaben!$H$5:$H$101=Auswertung!$A25)*(Ausgaben!$F$5:$F$101))</f>
        <v>0</v>
      </c>
      <c r="H25" s="57">
        <f>SUMPRODUCT((MONTH(Ausgaben!$A$5:$A$101)=H$14)*(Ausgaben!$H$5:$H$101=Auswertung!$A25)*(Ausgaben!$F$5:$F$101))</f>
        <v>0</v>
      </c>
      <c r="I25" s="57">
        <f>SUMPRODUCT((MONTH(Ausgaben!$A$5:$A$101)=I$14)*(Ausgaben!$H$5:$H$101=Auswertung!$A25)*(Ausgaben!$F$5:$F$101))</f>
        <v>0</v>
      </c>
      <c r="J25" s="57">
        <f>SUMPRODUCT((MONTH(Ausgaben!$A$5:$A$101)=J$14)*(Ausgaben!$H$5:$H$101=Auswertung!$A25)*(Ausgaben!$F$5:$F$101))</f>
        <v>0</v>
      </c>
      <c r="K25" s="57">
        <f>SUMPRODUCT((MONTH(Ausgaben!$A$5:$A$101)=K$14)*(Ausgaben!$H$5:$H$101=Auswertung!$A25)*(Ausgaben!$F$5:$F$101))</f>
        <v>0</v>
      </c>
      <c r="L25" s="57">
        <f>SUMPRODUCT((MONTH(Ausgaben!$A$5:$A$101)=L$14)*(Ausgaben!$H$5:$H$101=Auswertung!$A25)*(Ausgaben!$F$5:$F$101))</f>
        <v>0</v>
      </c>
      <c r="M25" s="57">
        <f>SUMPRODUCT((MONTH(Ausgaben!$A$5:$A$101)=M$14)*(Ausgaben!$H$5:$H$101=Auswertung!$A25)*(Ausgaben!$F$5:$F$101))</f>
        <v>0</v>
      </c>
      <c r="N25" s="57">
        <f>SUMPRODUCT((MONTH(Ausgaben!$A$5:$A$101)=N$14)*(Ausgaben!$H$5:$H$101=Auswertung!$A25)*(Ausgaben!$F$5:$F$101))</f>
        <v>0</v>
      </c>
      <c r="O25" s="57">
        <f>SUMPRODUCT((MONTH(Ausgaben!$A$5:$A$101)=O$14)*(Ausgaben!$H$5:$H$101=Auswertung!$A25)*(Ausgaben!$F$5:$F$101))</f>
        <v>0</v>
      </c>
      <c r="P25" s="57">
        <f>SUMPRODUCT((MONTH(Ausgaben!$A$5:$A$101)=P$14)*(Ausgaben!$H$5:$H$101=Auswertung!$A25)*(Ausgaben!$F$5:$F$101))</f>
        <v>0</v>
      </c>
      <c r="Q25" s="15">
        <f t="shared" si="2"/>
        <v>0</v>
      </c>
    </row>
    <row r="26" spans="1:17" x14ac:dyDescent="0.2">
      <c r="A26" t="s">
        <v>34</v>
      </c>
      <c r="E26" s="57">
        <f>SUMPRODUCT((MONTH(Ausgaben!$A$5:$A$101)=E$14)*(Ausgaben!$H$5:$H$101=Auswertung!$A26)*(Ausgaben!$F$5:$F$101))</f>
        <v>0</v>
      </c>
      <c r="F26" s="57">
        <f>SUMPRODUCT((MONTH(Ausgaben!$A$5:$A$101)=F$14)*(Ausgaben!$H$5:$H$101=Auswertung!$A26)*(Ausgaben!$F$5:$F$101))</f>
        <v>0</v>
      </c>
      <c r="G26" s="57">
        <f>SUMPRODUCT((MONTH(Ausgaben!$A$5:$A$101)=G$14)*(Ausgaben!$H$5:$H$101=Auswertung!$A26)*(Ausgaben!$F$5:$F$101))</f>
        <v>0</v>
      </c>
      <c r="H26" s="57">
        <f>SUMPRODUCT((MONTH(Ausgaben!$A$5:$A$101)=H$14)*(Ausgaben!$H$5:$H$101=Auswertung!$A26)*(Ausgaben!$F$5:$F$101))</f>
        <v>0</v>
      </c>
      <c r="I26" s="57">
        <f>SUMPRODUCT((MONTH(Ausgaben!$A$5:$A$101)=I$14)*(Ausgaben!$H$5:$H$101=Auswertung!$A26)*(Ausgaben!$F$5:$F$101))</f>
        <v>0</v>
      </c>
      <c r="J26" s="57">
        <f>SUMPRODUCT((MONTH(Ausgaben!$A$5:$A$101)=J$14)*(Ausgaben!$H$5:$H$101=Auswertung!$A26)*(Ausgaben!$F$5:$F$101))</f>
        <v>0</v>
      </c>
      <c r="K26" s="57">
        <f>SUMPRODUCT((MONTH(Ausgaben!$A$5:$A$101)=K$14)*(Ausgaben!$H$5:$H$101=Auswertung!$A26)*(Ausgaben!$F$5:$F$101))</f>
        <v>0</v>
      </c>
      <c r="L26" s="57">
        <f>SUMPRODUCT((MONTH(Ausgaben!$A$5:$A$101)=L$14)*(Ausgaben!$H$5:$H$101=Auswertung!$A26)*(Ausgaben!$F$5:$F$101))</f>
        <v>0</v>
      </c>
      <c r="M26" s="57">
        <f>SUMPRODUCT((MONTH(Ausgaben!$A$5:$A$101)=M$14)*(Ausgaben!$H$5:$H$101=Auswertung!$A26)*(Ausgaben!$F$5:$F$101))</f>
        <v>0</v>
      </c>
      <c r="N26" s="57">
        <f>SUMPRODUCT((MONTH(Ausgaben!$A$5:$A$101)=N$14)*(Ausgaben!$H$5:$H$101=Auswertung!$A26)*(Ausgaben!$F$5:$F$101))</f>
        <v>0</v>
      </c>
      <c r="O26" s="57">
        <f>SUMPRODUCT((MONTH(Ausgaben!$A$5:$A$101)=O$14)*(Ausgaben!$H$5:$H$101=Auswertung!$A26)*(Ausgaben!$F$5:$F$101))</f>
        <v>0</v>
      </c>
      <c r="P26" s="57">
        <f>SUMPRODUCT((MONTH(Ausgaben!$A$5:$A$101)=P$14)*(Ausgaben!$H$5:$H$101=Auswertung!$A26)*(Ausgaben!$F$5:$F$101))</f>
        <v>0</v>
      </c>
      <c r="Q26" s="15">
        <f t="shared" si="2"/>
        <v>0</v>
      </c>
    </row>
    <row r="27" spans="1:17" x14ac:dyDescent="0.2">
      <c r="A27" t="s">
        <v>35</v>
      </c>
      <c r="E27" s="57">
        <f>SUMPRODUCT((MONTH(Ausgaben!$A$5:$A$101)=E$14)*(Ausgaben!$H$5:$H$101=Auswertung!$A27)*(Ausgaben!$F$5:$F$101))</f>
        <v>8.4033613445378155</v>
      </c>
      <c r="F27" s="57">
        <f>SUMPRODUCT((MONTH(Ausgaben!$A$5:$A$101)=F$14)*(Ausgaben!$H$5:$H$101=Auswertung!$A27)*(Ausgaben!$F$5:$F$101))</f>
        <v>0</v>
      </c>
      <c r="G27" s="57">
        <f>SUMPRODUCT((MONTH(Ausgaben!$A$5:$A$101)=G$14)*(Ausgaben!$H$5:$H$101=Auswertung!$A27)*(Ausgaben!$F$5:$F$101))</f>
        <v>0</v>
      </c>
      <c r="H27" s="57">
        <f>SUMPRODUCT((MONTH(Ausgaben!$A$5:$A$101)=H$14)*(Ausgaben!$H$5:$H$101=Auswertung!$A27)*(Ausgaben!$F$5:$F$101))</f>
        <v>0</v>
      </c>
      <c r="I27" s="57">
        <f>SUMPRODUCT((MONTH(Ausgaben!$A$5:$A$101)=I$14)*(Ausgaben!$H$5:$H$101=Auswertung!$A27)*(Ausgaben!$F$5:$F$101))</f>
        <v>0</v>
      </c>
      <c r="J27" s="57">
        <f>SUMPRODUCT((MONTH(Ausgaben!$A$5:$A$101)=J$14)*(Ausgaben!$H$5:$H$101=Auswertung!$A27)*(Ausgaben!$F$5:$F$101))</f>
        <v>0</v>
      </c>
      <c r="K27" s="57">
        <f>SUMPRODUCT((MONTH(Ausgaben!$A$5:$A$101)=K$14)*(Ausgaben!$H$5:$H$101=Auswertung!$A27)*(Ausgaben!$F$5:$F$101))</f>
        <v>0</v>
      </c>
      <c r="L27" s="57">
        <f>SUMPRODUCT((MONTH(Ausgaben!$A$5:$A$101)=L$14)*(Ausgaben!$H$5:$H$101=Auswertung!$A27)*(Ausgaben!$F$5:$F$101))</f>
        <v>0</v>
      </c>
      <c r="M27" s="57">
        <f>SUMPRODUCT((MONTH(Ausgaben!$A$5:$A$101)=M$14)*(Ausgaben!$H$5:$H$101=Auswertung!$A27)*(Ausgaben!$F$5:$F$101))</f>
        <v>0</v>
      </c>
      <c r="N27" s="57">
        <f>SUMPRODUCT((MONTH(Ausgaben!$A$5:$A$101)=N$14)*(Ausgaben!$H$5:$H$101=Auswertung!$A27)*(Ausgaben!$F$5:$F$101))</f>
        <v>0</v>
      </c>
      <c r="O27" s="57">
        <f>SUMPRODUCT((MONTH(Ausgaben!$A$5:$A$101)=O$14)*(Ausgaben!$H$5:$H$101=Auswertung!$A27)*(Ausgaben!$F$5:$F$101))</f>
        <v>0</v>
      </c>
      <c r="P27" s="57">
        <f>SUMPRODUCT((MONTH(Ausgaben!$A$5:$A$101)=P$14)*(Ausgaben!$H$5:$H$101=Auswertung!$A27)*(Ausgaben!$F$5:$F$101))</f>
        <v>0</v>
      </c>
      <c r="Q27" s="15">
        <f t="shared" si="2"/>
        <v>8.4033613445378155</v>
      </c>
    </row>
    <row r="28" spans="1:17" x14ac:dyDescent="0.2">
      <c r="A28" t="s">
        <v>36</v>
      </c>
      <c r="E28" s="57">
        <f>SUMPRODUCT((MONTH(Ausgaben!$A$5:$A$101)=E$14)*(Ausgaben!$H$5:$H$101=Auswertung!$A28)*(Ausgaben!$F$5:$F$101))</f>
        <v>0</v>
      </c>
      <c r="F28" s="57">
        <f>SUMPRODUCT((MONTH(Ausgaben!$A$5:$A$101)=F$14)*(Ausgaben!$H$5:$H$101=Auswertung!$A28)*(Ausgaben!$F$5:$F$101))</f>
        <v>0</v>
      </c>
      <c r="G28" s="57">
        <f>SUMPRODUCT((MONTH(Ausgaben!$A$5:$A$101)=G$14)*(Ausgaben!$H$5:$H$101=Auswertung!$A28)*(Ausgaben!$F$5:$F$101))</f>
        <v>0</v>
      </c>
      <c r="H28" s="57">
        <f>SUMPRODUCT((MONTH(Ausgaben!$A$5:$A$101)=H$14)*(Ausgaben!$H$5:$H$101=Auswertung!$A28)*(Ausgaben!$F$5:$F$101))</f>
        <v>0</v>
      </c>
      <c r="I28" s="57">
        <f>SUMPRODUCT((MONTH(Ausgaben!$A$5:$A$101)=I$14)*(Ausgaben!$H$5:$H$101=Auswertung!$A28)*(Ausgaben!$F$5:$F$101))</f>
        <v>0</v>
      </c>
      <c r="J28" s="57">
        <f>SUMPRODUCT((MONTH(Ausgaben!$A$5:$A$101)=J$14)*(Ausgaben!$H$5:$H$101=Auswertung!$A28)*(Ausgaben!$F$5:$F$101))</f>
        <v>0</v>
      </c>
      <c r="K28" s="57">
        <f>SUMPRODUCT((MONTH(Ausgaben!$A$5:$A$101)=K$14)*(Ausgaben!$H$5:$H$101=Auswertung!$A28)*(Ausgaben!$F$5:$F$101))</f>
        <v>0</v>
      </c>
      <c r="L28" s="57">
        <f>SUMPRODUCT((MONTH(Ausgaben!$A$5:$A$101)=L$14)*(Ausgaben!$H$5:$H$101=Auswertung!$A28)*(Ausgaben!$F$5:$F$101))</f>
        <v>0</v>
      </c>
      <c r="M28" s="57">
        <f>SUMPRODUCT((MONTH(Ausgaben!$A$5:$A$101)=M$14)*(Ausgaben!$H$5:$H$101=Auswertung!$A28)*(Ausgaben!$F$5:$F$101))</f>
        <v>0</v>
      </c>
      <c r="N28" s="57">
        <f>SUMPRODUCT((MONTH(Ausgaben!$A$5:$A$101)=N$14)*(Ausgaben!$H$5:$H$101=Auswertung!$A28)*(Ausgaben!$F$5:$F$101))</f>
        <v>0</v>
      </c>
      <c r="O28" s="57">
        <f>SUMPRODUCT((MONTH(Ausgaben!$A$5:$A$101)=O$14)*(Ausgaben!$H$5:$H$101=Auswertung!$A28)*(Ausgaben!$F$5:$F$101))</f>
        <v>0</v>
      </c>
      <c r="P28" s="57">
        <f>SUMPRODUCT((MONTH(Ausgaben!$A$5:$A$101)=P$14)*(Ausgaben!$H$5:$H$101=Auswertung!$A28)*(Ausgaben!$F$5:$F$101))</f>
        <v>0</v>
      </c>
      <c r="Q28" s="15">
        <f t="shared" si="2"/>
        <v>0</v>
      </c>
    </row>
    <row r="29" spans="1:17" x14ac:dyDescent="0.2">
      <c r="A29" t="s">
        <v>37</v>
      </c>
      <c r="E29" s="57">
        <f>SUMPRODUCT((MONTH(Ausgaben!$A$5:$A$101)=E$14)*(Ausgaben!$H$5:$H$101=Auswertung!$A29)*(Ausgaben!$F$5:$F$101))</f>
        <v>0</v>
      </c>
      <c r="F29" s="57">
        <f>SUMPRODUCT((MONTH(Ausgaben!$A$5:$A$101)=F$14)*(Ausgaben!$H$5:$H$101=Auswertung!$A29)*(Ausgaben!$F$5:$F$101))</f>
        <v>0</v>
      </c>
      <c r="G29" s="57">
        <f>SUMPRODUCT((MONTH(Ausgaben!$A$5:$A$101)=G$14)*(Ausgaben!$H$5:$H$101=Auswertung!$A29)*(Ausgaben!$F$5:$F$101))</f>
        <v>0</v>
      </c>
      <c r="H29" s="57">
        <f>SUMPRODUCT((MONTH(Ausgaben!$A$5:$A$101)=H$14)*(Ausgaben!$H$5:$H$101=Auswertung!$A29)*(Ausgaben!$F$5:$F$101))</f>
        <v>0</v>
      </c>
      <c r="I29" s="57">
        <f>SUMPRODUCT((MONTH(Ausgaben!$A$5:$A$101)=I$14)*(Ausgaben!$H$5:$H$101=Auswertung!$A29)*(Ausgaben!$F$5:$F$101))</f>
        <v>0</v>
      </c>
      <c r="J29" s="57">
        <f>SUMPRODUCT((MONTH(Ausgaben!$A$5:$A$101)=J$14)*(Ausgaben!$H$5:$H$101=Auswertung!$A29)*(Ausgaben!$F$5:$F$101))</f>
        <v>0</v>
      </c>
      <c r="K29" s="57">
        <f>SUMPRODUCT((MONTH(Ausgaben!$A$5:$A$101)=K$14)*(Ausgaben!$H$5:$H$101=Auswertung!$A29)*(Ausgaben!$F$5:$F$101))</f>
        <v>0</v>
      </c>
      <c r="L29" s="57">
        <f>SUMPRODUCT((MONTH(Ausgaben!$A$5:$A$101)=L$14)*(Ausgaben!$H$5:$H$101=Auswertung!$A29)*(Ausgaben!$F$5:$F$101))</f>
        <v>0</v>
      </c>
      <c r="M29" s="57">
        <f>SUMPRODUCT((MONTH(Ausgaben!$A$5:$A$101)=M$14)*(Ausgaben!$H$5:$H$101=Auswertung!$A29)*(Ausgaben!$F$5:$F$101))</f>
        <v>0</v>
      </c>
      <c r="N29" s="57">
        <f>SUMPRODUCT((MONTH(Ausgaben!$A$5:$A$101)=N$14)*(Ausgaben!$H$5:$H$101=Auswertung!$A29)*(Ausgaben!$F$5:$F$101))</f>
        <v>0</v>
      </c>
      <c r="O29" s="57">
        <f>SUMPRODUCT((MONTH(Ausgaben!$A$5:$A$101)=O$14)*(Ausgaben!$H$5:$H$101=Auswertung!$A29)*(Ausgaben!$F$5:$F$101))</f>
        <v>0</v>
      </c>
      <c r="P29" s="57">
        <f>SUMPRODUCT((MONTH(Ausgaben!$A$5:$A$101)=P$14)*(Ausgaben!$H$5:$H$101=Auswertung!$A29)*(Ausgaben!$F$5:$F$101))</f>
        <v>0</v>
      </c>
      <c r="Q29" s="15">
        <f t="shared" si="2"/>
        <v>0</v>
      </c>
    </row>
    <row r="30" spans="1:17" x14ac:dyDescent="0.2">
      <c r="A30" t="s">
        <v>38</v>
      </c>
      <c r="E30" s="57">
        <f>SUMPRODUCT((MONTH(Ausgaben!$A$5:$A$101)=E$14)*(Ausgaben!$H$5:$H$101=Auswertung!$A30)*(Ausgaben!$F$5:$F$101))</f>
        <v>0</v>
      </c>
      <c r="F30" s="57">
        <f>SUMPRODUCT((MONTH(Ausgaben!$A$5:$A$101)=F$14)*(Ausgaben!$H$5:$H$101=Auswertung!$A30)*(Ausgaben!$F$5:$F$101))</f>
        <v>0</v>
      </c>
      <c r="G30" s="57">
        <f>SUMPRODUCT((MONTH(Ausgaben!$A$5:$A$101)=G$14)*(Ausgaben!$H$5:$H$101=Auswertung!$A30)*(Ausgaben!$F$5:$F$101))</f>
        <v>0</v>
      </c>
      <c r="H30" s="57">
        <f>SUMPRODUCT((MONTH(Ausgaben!$A$5:$A$101)=H$14)*(Ausgaben!$H$5:$H$101=Auswertung!$A30)*(Ausgaben!$F$5:$F$101))</f>
        <v>0</v>
      </c>
      <c r="I30" s="57">
        <f>SUMPRODUCT((MONTH(Ausgaben!$A$5:$A$101)=I$14)*(Ausgaben!$H$5:$H$101=Auswertung!$A30)*(Ausgaben!$F$5:$F$101))</f>
        <v>0</v>
      </c>
      <c r="J30" s="57">
        <f>SUMPRODUCT((MONTH(Ausgaben!$A$5:$A$101)=J$14)*(Ausgaben!$H$5:$H$101=Auswertung!$A30)*(Ausgaben!$F$5:$F$101))</f>
        <v>0</v>
      </c>
      <c r="K30" s="57">
        <f>SUMPRODUCT((MONTH(Ausgaben!$A$5:$A$101)=K$14)*(Ausgaben!$H$5:$H$101=Auswertung!$A30)*(Ausgaben!$F$5:$F$101))</f>
        <v>0</v>
      </c>
      <c r="L30" s="57">
        <f>SUMPRODUCT((MONTH(Ausgaben!$A$5:$A$101)=L$14)*(Ausgaben!$H$5:$H$101=Auswertung!$A30)*(Ausgaben!$F$5:$F$101))</f>
        <v>0</v>
      </c>
      <c r="M30" s="57">
        <f>SUMPRODUCT((MONTH(Ausgaben!$A$5:$A$101)=M$14)*(Ausgaben!$H$5:$H$101=Auswertung!$A30)*(Ausgaben!$F$5:$F$101))</f>
        <v>0</v>
      </c>
      <c r="N30" s="57">
        <f>SUMPRODUCT((MONTH(Ausgaben!$A$5:$A$101)=N$14)*(Ausgaben!$H$5:$H$101=Auswertung!$A30)*(Ausgaben!$F$5:$F$101))</f>
        <v>0</v>
      </c>
      <c r="O30" s="57">
        <f>SUMPRODUCT((MONTH(Ausgaben!$A$5:$A$101)=O$14)*(Ausgaben!$H$5:$H$101=Auswertung!$A30)*(Ausgaben!$F$5:$F$101))</f>
        <v>0</v>
      </c>
      <c r="P30" s="57">
        <f>SUMPRODUCT((MONTH(Ausgaben!$A$5:$A$101)=P$14)*(Ausgaben!$H$5:$H$101=Auswertung!$A30)*(Ausgaben!$F$5:$F$101))</f>
        <v>0</v>
      </c>
      <c r="Q30" s="15">
        <f t="shared" si="2"/>
        <v>0</v>
      </c>
    </row>
    <row r="31" spans="1:17" x14ac:dyDescent="0.2">
      <c r="A31" t="s">
        <v>39</v>
      </c>
      <c r="E31" s="57">
        <f>SUMPRODUCT((MONTH(Ausgaben!$A$5:$A$101)=E$14)*(Ausgaben!$H$5:$H$101=Auswertung!$A31)*(Ausgaben!$F$5:$F$101))</f>
        <v>0</v>
      </c>
      <c r="F31" s="57">
        <f>SUMPRODUCT((MONTH(Ausgaben!$A$5:$A$101)=F$14)*(Ausgaben!$H$5:$H$101=Auswertung!$A31)*(Ausgaben!$F$5:$F$101))</f>
        <v>0</v>
      </c>
      <c r="G31" s="57">
        <f>SUMPRODUCT((MONTH(Ausgaben!$A$5:$A$101)=G$14)*(Ausgaben!$H$5:$H$101=Auswertung!$A31)*(Ausgaben!$F$5:$F$101))</f>
        <v>0</v>
      </c>
      <c r="H31" s="57">
        <f>SUMPRODUCT((MONTH(Ausgaben!$A$5:$A$101)=H$14)*(Ausgaben!$H$5:$H$101=Auswertung!$A31)*(Ausgaben!$F$5:$F$101))</f>
        <v>0</v>
      </c>
      <c r="I31" s="57">
        <f>SUMPRODUCT((MONTH(Ausgaben!$A$5:$A$101)=I$14)*(Ausgaben!$H$5:$H$101=Auswertung!$A31)*(Ausgaben!$F$5:$F$101))</f>
        <v>0</v>
      </c>
      <c r="J31" s="57">
        <f>SUMPRODUCT((MONTH(Ausgaben!$A$5:$A$101)=J$14)*(Ausgaben!$H$5:$H$101=Auswertung!$A31)*(Ausgaben!$F$5:$F$101))</f>
        <v>0</v>
      </c>
      <c r="K31" s="57">
        <f>SUMPRODUCT((MONTH(Ausgaben!$A$5:$A$101)=K$14)*(Ausgaben!$H$5:$H$101=Auswertung!$A31)*(Ausgaben!$F$5:$F$101))</f>
        <v>0</v>
      </c>
      <c r="L31" s="57">
        <f>SUMPRODUCT((MONTH(Ausgaben!$A$5:$A$101)=L$14)*(Ausgaben!$H$5:$H$101=Auswertung!$A31)*(Ausgaben!$F$5:$F$101))</f>
        <v>0</v>
      </c>
      <c r="M31" s="57">
        <f>SUMPRODUCT((MONTH(Ausgaben!$A$5:$A$101)=M$14)*(Ausgaben!$H$5:$H$101=Auswertung!$A31)*(Ausgaben!$F$5:$F$101))</f>
        <v>0</v>
      </c>
      <c r="N31" s="57">
        <f>SUMPRODUCT((MONTH(Ausgaben!$A$5:$A$101)=N$14)*(Ausgaben!$H$5:$H$101=Auswertung!$A31)*(Ausgaben!$F$5:$F$101))</f>
        <v>0</v>
      </c>
      <c r="O31" s="57">
        <f>SUMPRODUCT((MONTH(Ausgaben!$A$5:$A$101)=O$14)*(Ausgaben!$H$5:$H$101=Auswertung!$A31)*(Ausgaben!$F$5:$F$101))</f>
        <v>0</v>
      </c>
      <c r="P31" s="57">
        <f>SUMPRODUCT((MONTH(Ausgaben!$A$5:$A$101)=P$14)*(Ausgaben!$H$5:$H$101=Auswertung!$A31)*(Ausgaben!$F$5:$F$101))</f>
        <v>0</v>
      </c>
      <c r="Q31" s="15">
        <f t="shared" si="2"/>
        <v>0</v>
      </c>
    </row>
    <row r="32" spans="1:17" x14ac:dyDescent="0.2">
      <c r="A32" t="s">
        <v>40</v>
      </c>
      <c r="E32" s="57">
        <f>SUMPRODUCT((MONTH(Ausgaben!$A$5:$A$101)=E$14)*(Ausgaben!$H$5:$H$101=Auswertung!$A32)*(Ausgaben!$F$5:$F$101))</f>
        <v>0</v>
      </c>
      <c r="F32" s="57">
        <f>SUMPRODUCT((MONTH(Ausgaben!$A$5:$A$101)=F$14)*(Ausgaben!$H$5:$H$101=Auswertung!$A32)*(Ausgaben!$F$5:$F$101))</f>
        <v>0</v>
      </c>
      <c r="G32" s="57">
        <f>SUMPRODUCT((MONTH(Ausgaben!$A$5:$A$101)=G$14)*(Ausgaben!$H$5:$H$101=Auswertung!$A32)*(Ausgaben!$F$5:$F$101))</f>
        <v>0</v>
      </c>
      <c r="H32" s="57">
        <f>SUMPRODUCT((MONTH(Ausgaben!$A$5:$A$101)=H$14)*(Ausgaben!$H$5:$H$101=Auswertung!$A32)*(Ausgaben!$F$5:$F$101))</f>
        <v>0</v>
      </c>
      <c r="I32" s="57">
        <f>SUMPRODUCT((MONTH(Ausgaben!$A$5:$A$101)=I$14)*(Ausgaben!$H$5:$H$101=Auswertung!$A32)*(Ausgaben!$F$5:$F$101))</f>
        <v>0</v>
      </c>
      <c r="J32" s="57">
        <f>SUMPRODUCT((MONTH(Ausgaben!$A$5:$A$101)=J$14)*(Ausgaben!$H$5:$H$101=Auswertung!$A32)*(Ausgaben!$F$5:$F$101))</f>
        <v>0</v>
      </c>
      <c r="K32" s="57">
        <f>SUMPRODUCT((MONTH(Ausgaben!$A$5:$A$101)=K$14)*(Ausgaben!$H$5:$H$101=Auswertung!$A32)*(Ausgaben!$F$5:$F$101))</f>
        <v>0</v>
      </c>
      <c r="L32" s="57">
        <f>SUMPRODUCT((MONTH(Ausgaben!$A$5:$A$101)=L$14)*(Ausgaben!$H$5:$H$101=Auswertung!$A32)*(Ausgaben!$F$5:$F$101))</f>
        <v>0</v>
      </c>
      <c r="M32" s="57">
        <f>SUMPRODUCT((MONTH(Ausgaben!$A$5:$A$101)=M$14)*(Ausgaben!$H$5:$H$101=Auswertung!$A32)*(Ausgaben!$F$5:$F$101))</f>
        <v>0</v>
      </c>
      <c r="N32" s="57">
        <f>SUMPRODUCT((MONTH(Ausgaben!$A$5:$A$101)=N$14)*(Ausgaben!$H$5:$H$101=Auswertung!$A32)*(Ausgaben!$F$5:$F$101))</f>
        <v>0</v>
      </c>
      <c r="O32" s="57">
        <f>SUMPRODUCT((MONTH(Ausgaben!$A$5:$A$101)=O$14)*(Ausgaben!$H$5:$H$101=Auswertung!$A32)*(Ausgaben!$F$5:$F$101))</f>
        <v>0</v>
      </c>
      <c r="P32" s="57">
        <f>SUMPRODUCT((MONTH(Ausgaben!$A$5:$A$101)=P$14)*(Ausgaben!$H$5:$H$101=Auswertung!$A32)*(Ausgaben!$F$5:$F$101))</f>
        <v>0</v>
      </c>
      <c r="Q32" s="15">
        <f t="shared" si="2"/>
        <v>0</v>
      </c>
    </row>
    <row r="33" spans="1:17" x14ac:dyDescent="0.2">
      <c r="A33" t="s">
        <v>41</v>
      </c>
      <c r="E33" s="57">
        <f>SUMPRODUCT((MONTH(Ausgaben!$A$5:$A$101)=E$14)*(Ausgaben!$H$5:$H$101=Auswertung!$A33)*(Ausgaben!$F$5:$F$101))</f>
        <v>0</v>
      </c>
      <c r="F33" s="57">
        <f>SUMPRODUCT((MONTH(Ausgaben!$A$5:$A$101)=F$14)*(Ausgaben!$H$5:$H$101=Auswertung!$A33)*(Ausgaben!$F$5:$F$101))</f>
        <v>0</v>
      </c>
      <c r="G33" s="57">
        <f>SUMPRODUCT((MONTH(Ausgaben!$A$5:$A$101)=G$14)*(Ausgaben!$H$5:$H$101=Auswertung!$A33)*(Ausgaben!$F$5:$F$101))</f>
        <v>0</v>
      </c>
      <c r="H33" s="57">
        <f>SUMPRODUCT((MONTH(Ausgaben!$A$5:$A$101)=H$14)*(Ausgaben!$H$5:$H$101=Auswertung!$A33)*(Ausgaben!$F$5:$F$101))</f>
        <v>0</v>
      </c>
      <c r="I33" s="57">
        <f>SUMPRODUCT((MONTH(Ausgaben!$A$5:$A$101)=I$14)*(Ausgaben!$H$5:$H$101=Auswertung!$A33)*(Ausgaben!$F$5:$F$101))</f>
        <v>0</v>
      </c>
      <c r="J33" s="57">
        <f>SUMPRODUCT((MONTH(Ausgaben!$A$5:$A$101)=J$14)*(Ausgaben!$H$5:$H$101=Auswertung!$A33)*(Ausgaben!$F$5:$F$101))</f>
        <v>0</v>
      </c>
      <c r="K33" s="57">
        <f>SUMPRODUCT((MONTH(Ausgaben!$A$5:$A$101)=K$14)*(Ausgaben!$H$5:$H$101=Auswertung!$A33)*(Ausgaben!$F$5:$F$101))</f>
        <v>0</v>
      </c>
      <c r="L33" s="57">
        <f>SUMPRODUCT((MONTH(Ausgaben!$A$5:$A$101)=L$14)*(Ausgaben!$H$5:$H$101=Auswertung!$A33)*(Ausgaben!$F$5:$F$101))</f>
        <v>0</v>
      </c>
      <c r="M33" s="57">
        <f>SUMPRODUCT((MONTH(Ausgaben!$A$5:$A$101)=M$14)*(Ausgaben!$H$5:$H$101=Auswertung!$A33)*(Ausgaben!$F$5:$F$101))</f>
        <v>0</v>
      </c>
      <c r="N33" s="57">
        <f>SUMPRODUCT((MONTH(Ausgaben!$A$5:$A$101)=N$14)*(Ausgaben!$H$5:$H$101=Auswertung!$A33)*(Ausgaben!$F$5:$F$101))</f>
        <v>0</v>
      </c>
      <c r="O33" s="57">
        <f>SUMPRODUCT((MONTH(Ausgaben!$A$5:$A$101)=O$14)*(Ausgaben!$H$5:$H$101=Auswertung!$A33)*(Ausgaben!$F$5:$F$101))</f>
        <v>0</v>
      </c>
      <c r="P33" s="57">
        <f>SUMPRODUCT((MONTH(Ausgaben!$A$5:$A$101)=P$14)*(Ausgaben!$H$5:$H$101=Auswertung!$A33)*(Ausgaben!$F$5:$F$101))</f>
        <v>0</v>
      </c>
      <c r="Q33" s="15">
        <f t="shared" si="2"/>
        <v>0</v>
      </c>
    </row>
    <row r="34" spans="1:17" x14ac:dyDescent="0.2">
      <c r="A34" t="s">
        <v>42</v>
      </c>
      <c r="E34" s="57">
        <f>SUMPRODUCT((MONTH(Ausgaben!$A$5:$A$101)=E$14)*(Ausgaben!$H$5:$H$101=Auswertung!$A34)*(Ausgaben!$F$5:$F$101))</f>
        <v>0</v>
      </c>
      <c r="F34" s="57">
        <f>SUMPRODUCT((MONTH(Ausgaben!$A$5:$A$101)=F$14)*(Ausgaben!$H$5:$H$101=Auswertung!$A34)*(Ausgaben!$F$5:$F$101))</f>
        <v>0</v>
      </c>
      <c r="G34" s="57">
        <f>SUMPRODUCT((MONTH(Ausgaben!$A$5:$A$101)=G$14)*(Ausgaben!$H$5:$H$101=Auswertung!$A34)*(Ausgaben!$F$5:$F$101))</f>
        <v>0</v>
      </c>
      <c r="H34" s="57">
        <f>SUMPRODUCT((MONTH(Ausgaben!$A$5:$A$101)=H$14)*(Ausgaben!$H$5:$H$101=Auswertung!$A34)*(Ausgaben!$F$5:$F$101))</f>
        <v>0</v>
      </c>
      <c r="I34" s="57">
        <f>SUMPRODUCT((MONTH(Ausgaben!$A$5:$A$101)=I$14)*(Ausgaben!$H$5:$H$101=Auswertung!$A34)*(Ausgaben!$F$5:$F$101))</f>
        <v>0</v>
      </c>
      <c r="J34" s="57">
        <f>SUMPRODUCT((MONTH(Ausgaben!$A$5:$A$101)=J$14)*(Ausgaben!$H$5:$H$101=Auswertung!$A34)*(Ausgaben!$F$5:$F$101))</f>
        <v>0</v>
      </c>
      <c r="K34" s="57">
        <f>SUMPRODUCT((MONTH(Ausgaben!$A$5:$A$101)=K$14)*(Ausgaben!$H$5:$H$101=Auswertung!$A34)*(Ausgaben!$F$5:$F$101))</f>
        <v>0</v>
      </c>
      <c r="L34" s="57">
        <f>SUMPRODUCT((MONTH(Ausgaben!$A$5:$A$101)=L$14)*(Ausgaben!$H$5:$H$101=Auswertung!$A34)*(Ausgaben!$F$5:$F$101))</f>
        <v>0</v>
      </c>
      <c r="M34" s="57">
        <f>SUMPRODUCT((MONTH(Ausgaben!$A$5:$A$101)=M$14)*(Ausgaben!$H$5:$H$101=Auswertung!$A34)*(Ausgaben!$F$5:$F$101))</f>
        <v>0</v>
      </c>
      <c r="N34" s="57">
        <f>SUMPRODUCT((MONTH(Ausgaben!$A$5:$A$101)=N$14)*(Ausgaben!$H$5:$H$101=Auswertung!$A34)*(Ausgaben!$F$5:$F$101))</f>
        <v>0</v>
      </c>
      <c r="O34" s="57">
        <f>SUMPRODUCT((MONTH(Ausgaben!$A$5:$A$101)=O$14)*(Ausgaben!$H$5:$H$101=Auswertung!$A34)*(Ausgaben!$F$5:$F$101))</f>
        <v>0</v>
      </c>
      <c r="P34" s="57">
        <f>SUMPRODUCT((MONTH(Ausgaben!$A$5:$A$101)=P$14)*(Ausgaben!$H$5:$H$101=Auswertung!$A34)*(Ausgaben!$F$5:$F$101))</f>
        <v>0</v>
      </c>
      <c r="Q34" s="15">
        <f t="shared" si="2"/>
        <v>0</v>
      </c>
    </row>
    <row r="35" spans="1:17" x14ac:dyDescent="0.2">
      <c r="A35" t="s">
        <v>43</v>
      </c>
      <c r="E35" s="57">
        <f>SUMPRODUCT((MONTH(Ausgaben!$A$5:$A$101)=E$14)*(Ausgaben!$H$5:$H$101=Auswertung!$A35)*(Ausgaben!$F$5:$F$101))</f>
        <v>0</v>
      </c>
      <c r="F35" s="57">
        <f>SUMPRODUCT((MONTH(Ausgaben!$A$5:$A$101)=F$14)*(Ausgaben!$H$5:$H$101=Auswertung!$A35)*(Ausgaben!$F$5:$F$101))</f>
        <v>0</v>
      </c>
      <c r="G35" s="57">
        <f>SUMPRODUCT((MONTH(Ausgaben!$A$5:$A$101)=G$14)*(Ausgaben!$H$5:$H$101=Auswertung!$A35)*(Ausgaben!$F$5:$F$101))</f>
        <v>0</v>
      </c>
      <c r="H35" s="57">
        <f>SUMPRODUCT((MONTH(Ausgaben!$A$5:$A$101)=H$14)*(Ausgaben!$H$5:$H$101=Auswertung!$A35)*(Ausgaben!$F$5:$F$101))</f>
        <v>0</v>
      </c>
      <c r="I35" s="57">
        <f>SUMPRODUCT((MONTH(Ausgaben!$A$5:$A$101)=I$14)*(Ausgaben!$H$5:$H$101=Auswertung!$A35)*(Ausgaben!$F$5:$F$101))</f>
        <v>0</v>
      </c>
      <c r="J35" s="57">
        <f>SUMPRODUCT((MONTH(Ausgaben!$A$5:$A$101)=J$14)*(Ausgaben!$H$5:$H$101=Auswertung!$A35)*(Ausgaben!$F$5:$F$101))</f>
        <v>0</v>
      </c>
      <c r="K35" s="57">
        <f>SUMPRODUCT((MONTH(Ausgaben!$A$5:$A$101)=K$14)*(Ausgaben!$H$5:$H$101=Auswertung!$A35)*(Ausgaben!$F$5:$F$101))</f>
        <v>0</v>
      </c>
      <c r="L35" s="57">
        <f>SUMPRODUCT((MONTH(Ausgaben!$A$5:$A$101)=L$14)*(Ausgaben!$H$5:$H$101=Auswertung!$A35)*(Ausgaben!$F$5:$F$101))</f>
        <v>0</v>
      </c>
      <c r="M35" s="57">
        <f>SUMPRODUCT((MONTH(Ausgaben!$A$5:$A$101)=M$14)*(Ausgaben!$H$5:$H$101=Auswertung!$A35)*(Ausgaben!$F$5:$F$101))</f>
        <v>0</v>
      </c>
      <c r="N35" s="57">
        <f>SUMPRODUCT((MONTH(Ausgaben!$A$5:$A$101)=N$14)*(Ausgaben!$H$5:$H$101=Auswertung!$A35)*(Ausgaben!$F$5:$F$101))</f>
        <v>0</v>
      </c>
      <c r="O35" s="57">
        <f>SUMPRODUCT((MONTH(Ausgaben!$A$5:$A$101)=O$14)*(Ausgaben!$H$5:$H$101=Auswertung!$A35)*(Ausgaben!$F$5:$F$101))</f>
        <v>0</v>
      </c>
      <c r="P35" s="57">
        <f>SUMPRODUCT((MONTH(Ausgaben!$A$5:$A$101)=P$14)*(Ausgaben!$H$5:$H$101=Auswertung!$A35)*(Ausgaben!$F$5:$F$101))</f>
        <v>0</v>
      </c>
      <c r="Q35" s="15">
        <f t="shared" si="2"/>
        <v>0</v>
      </c>
    </row>
    <row r="36" spans="1:17" x14ac:dyDescent="0.2">
      <c r="A36" t="s">
        <v>44</v>
      </c>
      <c r="E36" s="57">
        <f>SUMPRODUCT((MONTH(Ausgaben!$A$5:$A$101)=E$14)*(Ausgaben!$H$5:$H$101=Auswertung!$A36)*(Ausgaben!$F$5:$F$101))</f>
        <v>0</v>
      </c>
      <c r="F36" s="57">
        <f>SUMPRODUCT((MONTH(Ausgaben!$A$5:$A$101)=F$14)*(Ausgaben!$H$5:$H$101=Auswertung!$A36)*(Ausgaben!$F$5:$F$101))</f>
        <v>0</v>
      </c>
      <c r="G36" s="57">
        <f>SUMPRODUCT((MONTH(Ausgaben!$A$5:$A$101)=G$14)*(Ausgaben!$H$5:$H$101=Auswertung!$A36)*(Ausgaben!$F$5:$F$101))</f>
        <v>0</v>
      </c>
      <c r="H36" s="57">
        <f>SUMPRODUCT((MONTH(Ausgaben!$A$5:$A$101)=H$14)*(Ausgaben!$H$5:$H$101=Auswertung!$A36)*(Ausgaben!$F$5:$F$101))</f>
        <v>0</v>
      </c>
      <c r="I36" s="57">
        <f>SUMPRODUCT((MONTH(Ausgaben!$A$5:$A$101)=I$14)*(Ausgaben!$H$5:$H$101=Auswertung!$A36)*(Ausgaben!$F$5:$F$101))</f>
        <v>0</v>
      </c>
      <c r="J36" s="57">
        <f>SUMPRODUCT((MONTH(Ausgaben!$A$5:$A$101)=J$14)*(Ausgaben!$H$5:$H$101=Auswertung!$A36)*(Ausgaben!$F$5:$F$101))</f>
        <v>0</v>
      </c>
      <c r="K36" s="57">
        <f>SUMPRODUCT((MONTH(Ausgaben!$A$5:$A$101)=K$14)*(Ausgaben!$H$5:$H$101=Auswertung!$A36)*(Ausgaben!$F$5:$F$101))</f>
        <v>0</v>
      </c>
      <c r="L36" s="57">
        <f>SUMPRODUCT((MONTH(Ausgaben!$A$5:$A$101)=L$14)*(Ausgaben!$H$5:$H$101=Auswertung!$A36)*(Ausgaben!$F$5:$F$101))</f>
        <v>0</v>
      </c>
      <c r="M36" s="57">
        <f>SUMPRODUCT((MONTH(Ausgaben!$A$5:$A$101)=M$14)*(Ausgaben!$H$5:$H$101=Auswertung!$A36)*(Ausgaben!$F$5:$F$101))</f>
        <v>0</v>
      </c>
      <c r="N36" s="57">
        <f>SUMPRODUCT((MONTH(Ausgaben!$A$5:$A$101)=N$14)*(Ausgaben!$H$5:$H$101=Auswertung!$A36)*(Ausgaben!$F$5:$F$101))</f>
        <v>0</v>
      </c>
      <c r="O36" s="57">
        <f>SUMPRODUCT((MONTH(Ausgaben!$A$5:$A$101)=O$14)*(Ausgaben!$H$5:$H$101=Auswertung!$A36)*(Ausgaben!$F$5:$F$101))</f>
        <v>0</v>
      </c>
      <c r="P36" s="57">
        <f>SUMPRODUCT((MONTH(Ausgaben!$A$5:$A$101)=P$14)*(Ausgaben!$H$5:$H$101=Auswertung!$A36)*(Ausgaben!$F$5:$F$101))</f>
        <v>0</v>
      </c>
      <c r="Q36" s="15">
        <f t="shared" si="2"/>
        <v>0</v>
      </c>
    </row>
    <row r="37" spans="1:17" x14ac:dyDescent="0.2">
      <c r="A37" t="s">
        <v>45</v>
      </c>
      <c r="E37" s="57">
        <f>SUMPRODUCT((MONTH(Ausgaben!$A$5:$A$101)=E$14)*(Ausgaben!$H$5:$H$101=Auswertung!$A37)*(Ausgaben!$F$5:$F$101))</f>
        <v>0</v>
      </c>
      <c r="F37" s="57">
        <f>SUMPRODUCT((MONTH(Ausgaben!$A$5:$A$101)=F$14)*(Ausgaben!$H$5:$H$101=Auswertung!$A37)*(Ausgaben!$F$5:$F$101))</f>
        <v>0</v>
      </c>
      <c r="G37" s="57">
        <f>SUMPRODUCT((MONTH(Ausgaben!$A$5:$A$101)=G$14)*(Ausgaben!$H$5:$H$101=Auswertung!$A37)*(Ausgaben!$F$5:$F$101))</f>
        <v>0</v>
      </c>
      <c r="H37" s="57">
        <f>SUMPRODUCT((MONTH(Ausgaben!$A$5:$A$101)=H$14)*(Ausgaben!$H$5:$H$101=Auswertung!$A37)*(Ausgaben!$F$5:$F$101))</f>
        <v>0</v>
      </c>
      <c r="I37" s="57">
        <f>SUMPRODUCT((MONTH(Ausgaben!$A$5:$A$101)=I$14)*(Ausgaben!$H$5:$H$101=Auswertung!$A37)*(Ausgaben!$F$5:$F$101))</f>
        <v>0</v>
      </c>
      <c r="J37" s="57">
        <f>SUMPRODUCT((MONTH(Ausgaben!$A$5:$A$101)=J$14)*(Ausgaben!$H$5:$H$101=Auswertung!$A37)*(Ausgaben!$F$5:$F$101))</f>
        <v>0</v>
      </c>
      <c r="K37" s="57">
        <f>SUMPRODUCT((MONTH(Ausgaben!$A$5:$A$101)=K$14)*(Ausgaben!$H$5:$H$101=Auswertung!$A37)*(Ausgaben!$F$5:$F$101))</f>
        <v>0</v>
      </c>
      <c r="L37" s="57">
        <f>SUMPRODUCT((MONTH(Ausgaben!$A$5:$A$101)=L$14)*(Ausgaben!$H$5:$H$101=Auswertung!$A37)*(Ausgaben!$F$5:$F$101))</f>
        <v>0</v>
      </c>
      <c r="M37" s="57">
        <f>SUMPRODUCT((MONTH(Ausgaben!$A$5:$A$101)=M$14)*(Ausgaben!$H$5:$H$101=Auswertung!$A37)*(Ausgaben!$F$5:$F$101))</f>
        <v>0</v>
      </c>
      <c r="N37" s="57">
        <f>SUMPRODUCT((MONTH(Ausgaben!$A$5:$A$101)=N$14)*(Ausgaben!$H$5:$H$101=Auswertung!$A37)*(Ausgaben!$F$5:$F$101))</f>
        <v>0</v>
      </c>
      <c r="O37" s="57">
        <f>SUMPRODUCT((MONTH(Ausgaben!$A$5:$A$101)=O$14)*(Ausgaben!$H$5:$H$101=Auswertung!$A37)*(Ausgaben!$F$5:$F$101))</f>
        <v>0</v>
      </c>
      <c r="P37" s="57">
        <f>SUMPRODUCT((MONTH(Ausgaben!$A$5:$A$101)=P$14)*(Ausgaben!$H$5:$H$101=Auswertung!$A37)*(Ausgaben!$F$5:$F$101))</f>
        <v>0</v>
      </c>
      <c r="Q37" s="15">
        <f t="shared" si="2"/>
        <v>0</v>
      </c>
    </row>
    <row r="38" spans="1:17" x14ac:dyDescent="0.2">
      <c r="A38" t="s">
        <v>46</v>
      </c>
      <c r="E38" s="57">
        <f>SUMPRODUCT((MONTH(Ausgaben!$A$5:$A$101)=E$14)*(Ausgaben!$H$5:$H$101=Auswertung!$A38)*(Ausgaben!$F$5:$F$101))</f>
        <v>0</v>
      </c>
      <c r="F38" s="57">
        <f>SUMPRODUCT((MONTH(Ausgaben!$A$5:$A$101)=F$14)*(Ausgaben!$H$5:$H$101=Auswertung!$A38)*(Ausgaben!$F$5:$F$101))</f>
        <v>0</v>
      </c>
      <c r="G38" s="57">
        <f>SUMPRODUCT((MONTH(Ausgaben!$A$5:$A$101)=G$14)*(Ausgaben!$H$5:$H$101=Auswertung!$A38)*(Ausgaben!$F$5:$F$101))</f>
        <v>0</v>
      </c>
      <c r="H38" s="57">
        <f>SUMPRODUCT((MONTH(Ausgaben!$A$5:$A$101)=H$14)*(Ausgaben!$H$5:$H$101=Auswertung!$A38)*(Ausgaben!$F$5:$F$101))</f>
        <v>0</v>
      </c>
      <c r="I38" s="57">
        <f>SUMPRODUCT((MONTH(Ausgaben!$A$5:$A$101)=I$14)*(Ausgaben!$H$5:$H$101=Auswertung!$A38)*(Ausgaben!$F$5:$F$101))</f>
        <v>0</v>
      </c>
      <c r="J38" s="57">
        <f>SUMPRODUCT((MONTH(Ausgaben!$A$5:$A$101)=J$14)*(Ausgaben!$H$5:$H$101=Auswertung!$A38)*(Ausgaben!$F$5:$F$101))</f>
        <v>0</v>
      </c>
      <c r="K38" s="57">
        <f>SUMPRODUCT((MONTH(Ausgaben!$A$5:$A$101)=K$14)*(Ausgaben!$H$5:$H$101=Auswertung!$A38)*(Ausgaben!$F$5:$F$101))</f>
        <v>0</v>
      </c>
      <c r="L38" s="57">
        <f>SUMPRODUCT((MONTH(Ausgaben!$A$5:$A$101)=L$14)*(Ausgaben!$H$5:$H$101=Auswertung!$A38)*(Ausgaben!$F$5:$F$101))</f>
        <v>0</v>
      </c>
      <c r="M38" s="57">
        <f>SUMPRODUCT((MONTH(Ausgaben!$A$5:$A$101)=M$14)*(Ausgaben!$H$5:$H$101=Auswertung!$A38)*(Ausgaben!$F$5:$F$101))</f>
        <v>0</v>
      </c>
      <c r="N38" s="57">
        <f>SUMPRODUCT((MONTH(Ausgaben!$A$5:$A$101)=N$14)*(Ausgaben!$H$5:$H$101=Auswertung!$A38)*(Ausgaben!$F$5:$F$101))</f>
        <v>0</v>
      </c>
      <c r="O38" s="57">
        <f>SUMPRODUCT((MONTH(Ausgaben!$A$5:$A$101)=O$14)*(Ausgaben!$H$5:$H$101=Auswertung!$A38)*(Ausgaben!$F$5:$F$101))</f>
        <v>0</v>
      </c>
      <c r="P38" s="57">
        <f>SUMPRODUCT((MONTH(Ausgaben!$A$5:$A$101)=P$14)*(Ausgaben!$H$5:$H$101=Auswertung!$A38)*(Ausgaben!$F$5:$F$101))</f>
        <v>0</v>
      </c>
      <c r="Q38" s="15">
        <f t="shared" si="2"/>
        <v>0</v>
      </c>
    </row>
    <row r="39" spans="1:17" x14ac:dyDescent="0.2">
      <c r="A39" t="s">
        <v>47</v>
      </c>
      <c r="E39" s="57">
        <f>SUMPRODUCT((MONTH(Ausgaben!$A$5:$A$101)=E$14)*(Ausgaben!$H$5:$H$101=Auswertung!$A39)*(Ausgaben!$F$5:$F$101))</f>
        <v>36.773109243697476</v>
      </c>
      <c r="F39" s="57">
        <f>SUMPRODUCT((MONTH(Ausgaben!$A$5:$A$101)=F$14)*(Ausgaben!$H$5:$H$101=Auswertung!$A39)*(Ausgaben!$F$5:$F$101))</f>
        <v>0</v>
      </c>
      <c r="G39" s="57">
        <f>SUMPRODUCT((MONTH(Ausgaben!$A$5:$A$101)=G$14)*(Ausgaben!$H$5:$H$101=Auswertung!$A39)*(Ausgaben!$F$5:$F$101))</f>
        <v>0</v>
      </c>
      <c r="H39" s="57">
        <f>SUMPRODUCT((MONTH(Ausgaben!$A$5:$A$101)=H$14)*(Ausgaben!$H$5:$H$101=Auswertung!$A39)*(Ausgaben!$F$5:$F$101))</f>
        <v>0</v>
      </c>
      <c r="I39" s="57">
        <f>SUMPRODUCT((MONTH(Ausgaben!$A$5:$A$101)=I$14)*(Ausgaben!$H$5:$H$101=Auswertung!$A39)*(Ausgaben!$F$5:$F$101))</f>
        <v>0</v>
      </c>
      <c r="J39" s="57">
        <f>SUMPRODUCT((MONTH(Ausgaben!$A$5:$A$101)=J$14)*(Ausgaben!$H$5:$H$101=Auswertung!$A39)*(Ausgaben!$F$5:$F$101))</f>
        <v>0</v>
      </c>
      <c r="K39" s="57">
        <f>SUMPRODUCT((MONTH(Ausgaben!$A$5:$A$101)=K$14)*(Ausgaben!$H$5:$H$101=Auswertung!$A39)*(Ausgaben!$F$5:$F$101))</f>
        <v>0</v>
      </c>
      <c r="L39" s="57">
        <f>SUMPRODUCT((MONTH(Ausgaben!$A$5:$A$101)=L$14)*(Ausgaben!$H$5:$H$101=Auswertung!$A39)*(Ausgaben!$F$5:$F$101))</f>
        <v>0</v>
      </c>
      <c r="M39" s="57">
        <f>SUMPRODUCT((MONTH(Ausgaben!$A$5:$A$101)=M$14)*(Ausgaben!$H$5:$H$101=Auswertung!$A39)*(Ausgaben!$F$5:$F$101))</f>
        <v>0</v>
      </c>
      <c r="N39" s="57">
        <f>SUMPRODUCT((MONTH(Ausgaben!$A$5:$A$101)=N$14)*(Ausgaben!$H$5:$H$101=Auswertung!$A39)*(Ausgaben!$F$5:$F$101))</f>
        <v>0</v>
      </c>
      <c r="O39" s="57">
        <f>SUMPRODUCT((MONTH(Ausgaben!$A$5:$A$101)=O$14)*(Ausgaben!$H$5:$H$101=Auswertung!$A39)*(Ausgaben!$F$5:$F$101))</f>
        <v>0</v>
      </c>
      <c r="P39" s="57">
        <f>SUMPRODUCT((MONTH(Ausgaben!$A$5:$A$101)=P$14)*(Ausgaben!$H$5:$H$101=Auswertung!$A39)*(Ausgaben!$F$5:$F$101))</f>
        <v>0</v>
      </c>
      <c r="Q39" s="15">
        <f t="shared" si="2"/>
        <v>36.773109243697476</v>
      </c>
    </row>
    <row r="40" spans="1:17" x14ac:dyDescent="0.2">
      <c r="A40" t="s">
        <v>48</v>
      </c>
      <c r="E40" s="57">
        <f>SUMPRODUCT((MONTH(Ausgaben!$A$5:$A$101)=E$14)*(Ausgaben!$H$5:$H$101=Auswertung!$A40)*(Ausgaben!$F$5:$F$101))</f>
        <v>0</v>
      </c>
      <c r="F40" s="57">
        <f>SUMPRODUCT((MONTH(Ausgaben!$A$5:$A$101)=F$14)*(Ausgaben!$H$5:$H$101=Auswertung!$A40)*(Ausgaben!$F$5:$F$101))</f>
        <v>0</v>
      </c>
      <c r="G40" s="57">
        <f>SUMPRODUCT((MONTH(Ausgaben!$A$5:$A$101)=G$14)*(Ausgaben!$H$5:$H$101=Auswertung!$A40)*(Ausgaben!$F$5:$F$101))</f>
        <v>0</v>
      </c>
      <c r="H40" s="57">
        <f>SUMPRODUCT((MONTH(Ausgaben!$A$5:$A$101)=H$14)*(Ausgaben!$H$5:$H$101=Auswertung!$A40)*(Ausgaben!$F$5:$F$101))</f>
        <v>0</v>
      </c>
      <c r="I40" s="57">
        <f>SUMPRODUCT((MONTH(Ausgaben!$A$5:$A$101)=I$14)*(Ausgaben!$H$5:$H$101=Auswertung!$A40)*(Ausgaben!$F$5:$F$101))</f>
        <v>0</v>
      </c>
      <c r="J40" s="57">
        <f>SUMPRODUCT((MONTH(Ausgaben!$A$5:$A$101)=J$14)*(Ausgaben!$H$5:$H$101=Auswertung!$A40)*(Ausgaben!$F$5:$F$101))</f>
        <v>0</v>
      </c>
      <c r="K40" s="57">
        <f>SUMPRODUCT((MONTH(Ausgaben!$A$5:$A$101)=K$14)*(Ausgaben!$H$5:$H$101=Auswertung!$A40)*(Ausgaben!$F$5:$F$101))</f>
        <v>0</v>
      </c>
      <c r="L40" s="57">
        <f>SUMPRODUCT((MONTH(Ausgaben!$A$5:$A$101)=L$14)*(Ausgaben!$H$5:$H$101=Auswertung!$A40)*(Ausgaben!$F$5:$F$101))</f>
        <v>0</v>
      </c>
      <c r="M40" s="57">
        <f>SUMPRODUCT((MONTH(Ausgaben!$A$5:$A$101)=M$14)*(Ausgaben!$H$5:$H$101=Auswertung!$A40)*(Ausgaben!$F$5:$F$101))</f>
        <v>0</v>
      </c>
      <c r="N40" s="57">
        <f>SUMPRODUCT((MONTH(Ausgaben!$A$5:$A$101)=N$14)*(Ausgaben!$H$5:$H$101=Auswertung!$A40)*(Ausgaben!$F$5:$F$101))</f>
        <v>0</v>
      </c>
      <c r="O40" s="57">
        <f>SUMPRODUCT((MONTH(Ausgaben!$A$5:$A$101)=O$14)*(Ausgaben!$H$5:$H$101=Auswertung!$A40)*(Ausgaben!$F$5:$F$101))</f>
        <v>0</v>
      </c>
      <c r="P40" s="57">
        <f>SUMPRODUCT((MONTH(Ausgaben!$A$5:$A$101)=P$14)*(Ausgaben!$H$5:$H$101=Auswertung!$A40)*(Ausgaben!$F$5:$F$101))</f>
        <v>0</v>
      </c>
      <c r="Q40" s="15">
        <f t="shared" si="2"/>
        <v>0</v>
      </c>
    </row>
    <row r="41" spans="1:17" x14ac:dyDescent="0.2">
      <c r="A41" t="s">
        <v>59</v>
      </c>
      <c r="E41" s="57">
        <f>SUMPRODUCT((MONTH(Ausgaben!$A$5:$A$101)=E$14)*(Ausgaben!$H$5:$H$101=Auswertung!$A41)*(Ausgaben!$F$5:$F$101))</f>
        <v>0</v>
      </c>
      <c r="F41" s="57">
        <f>SUMPRODUCT((MONTH(Ausgaben!$A$5:$A$101)=F$14)*(Ausgaben!$H$5:$H$101=Auswertung!$A41)*(Ausgaben!$F$5:$F$101))</f>
        <v>0</v>
      </c>
      <c r="G41" s="57">
        <f>SUMPRODUCT((MONTH(Ausgaben!$A$5:$A$101)=G$14)*(Ausgaben!$H$5:$H$101=Auswertung!$A41)*(Ausgaben!$F$5:$F$101))</f>
        <v>0</v>
      </c>
      <c r="H41" s="57">
        <f>SUMPRODUCT((MONTH(Ausgaben!$A$5:$A$101)=H$14)*(Ausgaben!$H$5:$H$101=Auswertung!$A41)*(Ausgaben!$F$5:$F$101))</f>
        <v>0</v>
      </c>
      <c r="I41" s="57">
        <f>SUMPRODUCT((MONTH(Ausgaben!$A$5:$A$101)=I$14)*(Ausgaben!$H$5:$H$101=Auswertung!$A41)*(Ausgaben!$F$5:$F$101))</f>
        <v>0</v>
      </c>
      <c r="J41" s="57">
        <f>SUMPRODUCT((MONTH(Ausgaben!$A$5:$A$101)=J$14)*(Ausgaben!$H$5:$H$101=Auswertung!$A41)*(Ausgaben!$F$5:$F$101))</f>
        <v>0</v>
      </c>
      <c r="K41" s="57">
        <f>SUMPRODUCT((MONTH(Ausgaben!$A$5:$A$101)=K$14)*(Ausgaben!$H$5:$H$101=Auswertung!$A41)*(Ausgaben!$F$5:$F$101))</f>
        <v>0</v>
      </c>
      <c r="L41" s="57">
        <f>SUMPRODUCT((MONTH(Ausgaben!$A$5:$A$101)=L$14)*(Ausgaben!$H$5:$H$101=Auswertung!$A41)*(Ausgaben!$F$5:$F$101))</f>
        <v>0</v>
      </c>
      <c r="M41" s="57">
        <f>SUMPRODUCT((MONTH(Ausgaben!$A$5:$A$101)=M$14)*(Ausgaben!$H$5:$H$101=Auswertung!$A41)*(Ausgaben!$F$5:$F$101))</f>
        <v>0</v>
      </c>
      <c r="N41" s="57">
        <f>SUMPRODUCT((MONTH(Ausgaben!$A$5:$A$101)=N$14)*(Ausgaben!$H$5:$H$101=Auswertung!$A41)*(Ausgaben!$F$5:$F$101))</f>
        <v>0</v>
      </c>
      <c r="O41" s="57">
        <f>SUMPRODUCT((MONTH(Ausgaben!$A$5:$A$101)=O$14)*(Ausgaben!$H$5:$H$101=Auswertung!$A41)*(Ausgaben!$F$5:$F$101))</f>
        <v>0</v>
      </c>
      <c r="P41" s="57">
        <f>SUMPRODUCT((MONTH(Ausgaben!$A$5:$A$101)=P$14)*(Ausgaben!$H$5:$H$101=Auswertung!$A41)*(Ausgaben!$F$5:$F$101))</f>
        <v>0</v>
      </c>
      <c r="Q41" s="15">
        <f t="shared" si="2"/>
        <v>0</v>
      </c>
    </row>
    <row r="42" spans="1:17" x14ac:dyDescent="0.2">
      <c r="A42" t="s">
        <v>57</v>
      </c>
      <c r="E42" s="57">
        <f>SUMPRODUCT((MONTH(Ausgaben!$A$5:$A$101)=E$14)*(Ausgaben!$H$5:$H$101=Auswertung!$A42)*(Ausgaben!$F$5:$F$101))</f>
        <v>0</v>
      </c>
      <c r="F42" s="57">
        <f>SUMPRODUCT((MONTH(Ausgaben!$A$5:$A$101)=F$14)*(Ausgaben!$H$5:$H$101=Auswertung!$A42)*(Ausgaben!$F$5:$F$101))</f>
        <v>0</v>
      </c>
      <c r="G42" s="57">
        <f>SUMPRODUCT((MONTH(Ausgaben!$A$5:$A$101)=G$14)*(Ausgaben!$H$5:$H$101=Auswertung!$A42)*(Ausgaben!$F$5:$F$101))</f>
        <v>0</v>
      </c>
      <c r="H42" s="57">
        <f>SUMPRODUCT((MONTH(Ausgaben!$A$5:$A$101)=H$14)*(Ausgaben!$H$5:$H$101=Auswertung!$A42)*(Ausgaben!$F$5:$F$101))</f>
        <v>0</v>
      </c>
      <c r="I42" s="57">
        <f>SUMPRODUCT((MONTH(Ausgaben!$A$5:$A$101)=I$14)*(Ausgaben!$H$5:$H$101=Auswertung!$A42)*(Ausgaben!$F$5:$F$101))</f>
        <v>0</v>
      </c>
      <c r="J42" s="57">
        <f>SUMPRODUCT((MONTH(Ausgaben!$A$5:$A$101)=J$14)*(Ausgaben!$H$5:$H$101=Auswertung!$A42)*(Ausgaben!$F$5:$F$101))</f>
        <v>0</v>
      </c>
      <c r="K42" s="57">
        <f>SUMPRODUCT((MONTH(Ausgaben!$A$5:$A$101)=K$14)*(Ausgaben!$H$5:$H$101=Auswertung!$A42)*(Ausgaben!$F$5:$F$101))</f>
        <v>0</v>
      </c>
      <c r="L42" s="57">
        <f>SUMPRODUCT((MONTH(Ausgaben!$A$5:$A$101)=L$14)*(Ausgaben!$H$5:$H$101=Auswertung!$A42)*(Ausgaben!$F$5:$F$101))</f>
        <v>0</v>
      </c>
      <c r="M42" s="57">
        <f>SUMPRODUCT((MONTH(Ausgaben!$A$5:$A$101)=M$14)*(Ausgaben!$H$5:$H$101=Auswertung!$A42)*(Ausgaben!$F$5:$F$101))</f>
        <v>0</v>
      </c>
      <c r="N42" s="57">
        <f>SUMPRODUCT((MONTH(Ausgaben!$A$5:$A$101)=N$14)*(Ausgaben!$H$5:$H$101=Auswertung!$A42)*(Ausgaben!$F$5:$F$101))</f>
        <v>0</v>
      </c>
      <c r="O42" s="57">
        <f>SUMPRODUCT((MONTH(Ausgaben!$A$5:$A$101)=O$14)*(Ausgaben!$H$5:$H$101=Auswertung!$A42)*(Ausgaben!$F$5:$F$101))</f>
        <v>0</v>
      </c>
      <c r="P42" s="57">
        <f>SUMPRODUCT((MONTH(Ausgaben!$A$5:$A$101)=P$14)*(Ausgaben!$H$5:$H$101=Auswertung!$A42)*(Ausgaben!$F$5:$F$101))</f>
        <v>0</v>
      </c>
      <c r="Q42" s="15">
        <f t="shared" ref="Q42:Q43" si="3">SUM(E42:P42)</f>
        <v>0</v>
      </c>
    </row>
    <row r="43" spans="1:17" x14ac:dyDescent="0.2">
      <c r="A43" t="s">
        <v>56</v>
      </c>
      <c r="E43" s="57">
        <f>SUMPRODUCT((MONTH(Ausgaben!$A$5:$A$101)=E$14)*(Ausgaben!$H$5:$H$101=Auswertung!$A43)*(Ausgaben!$F$5:$F$101))</f>
        <v>0</v>
      </c>
      <c r="F43" s="57">
        <f>SUMPRODUCT((MONTH(Ausgaben!$A$5:$A$101)=F$14)*(Ausgaben!$H$5:$H$101=Auswertung!$A43)*(Ausgaben!$F$5:$F$101))</f>
        <v>0</v>
      </c>
      <c r="G43" s="57">
        <f>SUMPRODUCT((MONTH(Ausgaben!$A$5:$A$101)=G$14)*(Ausgaben!$H$5:$H$101=Auswertung!$A43)*(Ausgaben!$F$5:$F$101))</f>
        <v>0</v>
      </c>
      <c r="H43" s="57">
        <f>SUMPRODUCT((MONTH(Ausgaben!$A$5:$A$101)=H$14)*(Ausgaben!$H$5:$H$101=Auswertung!$A43)*(Ausgaben!$F$5:$F$101))</f>
        <v>0</v>
      </c>
      <c r="I43" s="57">
        <f>SUMPRODUCT((MONTH(Ausgaben!$A$5:$A$101)=I$14)*(Ausgaben!$H$5:$H$101=Auswertung!$A43)*(Ausgaben!$F$5:$F$101))</f>
        <v>0</v>
      </c>
      <c r="J43" s="57">
        <f>SUMPRODUCT((MONTH(Ausgaben!$A$5:$A$101)=J$14)*(Ausgaben!$H$5:$H$101=Auswertung!$A43)*(Ausgaben!$F$5:$F$101))</f>
        <v>0</v>
      </c>
      <c r="K43" s="57">
        <f>SUMPRODUCT((MONTH(Ausgaben!$A$5:$A$101)=K$14)*(Ausgaben!$H$5:$H$101=Auswertung!$A43)*(Ausgaben!$F$5:$F$101))</f>
        <v>0</v>
      </c>
      <c r="L43" s="57">
        <f>SUMPRODUCT((MONTH(Ausgaben!$A$5:$A$101)=L$14)*(Ausgaben!$H$5:$H$101=Auswertung!$A43)*(Ausgaben!$F$5:$F$101))</f>
        <v>0</v>
      </c>
      <c r="M43" s="57">
        <f>SUMPRODUCT((MONTH(Ausgaben!$A$5:$A$101)=M$14)*(Ausgaben!$H$5:$H$101=Auswertung!$A43)*(Ausgaben!$F$5:$F$101))</f>
        <v>0</v>
      </c>
      <c r="N43" s="57">
        <f>SUMPRODUCT((MONTH(Ausgaben!$A$5:$A$101)=N$14)*(Ausgaben!$H$5:$H$101=Auswertung!$A43)*(Ausgaben!$F$5:$F$101))</f>
        <v>0</v>
      </c>
      <c r="O43" s="57">
        <f>SUMPRODUCT((MONTH(Ausgaben!$A$5:$A$101)=O$14)*(Ausgaben!$H$5:$H$101=Auswertung!$A43)*(Ausgaben!$F$5:$F$101))</f>
        <v>0</v>
      </c>
      <c r="P43" s="57">
        <f>SUMPRODUCT((MONTH(Ausgaben!$A$5:$A$101)=P$14)*(Ausgaben!$H$5:$H$101=Auswertung!$A43)*(Ausgaben!$F$5:$F$101))</f>
        <v>0</v>
      </c>
      <c r="Q43" s="15">
        <f t="shared" si="3"/>
        <v>0</v>
      </c>
    </row>
    <row r="44" spans="1:17" x14ac:dyDescent="0.2">
      <c r="A44" s="16" t="s">
        <v>54</v>
      </c>
      <c r="B44" s="16"/>
      <c r="C44" s="16"/>
      <c r="D44" s="16"/>
      <c r="E44" s="22">
        <f>SUM(E15:E41)</f>
        <v>45.17647058823529</v>
      </c>
      <c r="F44" s="22">
        <f t="shared" ref="F44:Q44" si="4">SUM(F15:F41)</f>
        <v>0</v>
      </c>
      <c r="G44" s="22">
        <f t="shared" si="4"/>
        <v>0</v>
      </c>
      <c r="H44" s="22">
        <f t="shared" si="4"/>
        <v>0</v>
      </c>
      <c r="I44" s="22">
        <f t="shared" si="4"/>
        <v>0</v>
      </c>
      <c r="J44" s="22">
        <f t="shared" si="4"/>
        <v>0</v>
      </c>
      <c r="K44" s="22">
        <f t="shared" si="4"/>
        <v>0</v>
      </c>
      <c r="L44" s="22">
        <f t="shared" si="4"/>
        <v>0</v>
      </c>
      <c r="M44" s="22">
        <f t="shared" si="4"/>
        <v>0</v>
      </c>
      <c r="N44" s="22">
        <f t="shared" si="4"/>
        <v>0</v>
      </c>
      <c r="O44" s="22">
        <f t="shared" si="4"/>
        <v>0</v>
      </c>
      <c r="P44" s="22">
        <f t="shared" si="4"/>
        <v>0</v>
      </c>
      <c r="Q44" s="17">
        <f t="shared" si="4"/>
        <v>45.17647058823529</v>
      </c>
    </row>
    <row r="46" spans="1:17" x14ac:dyDescent="0.2">
      <c r="A46" s="25" t="s">
        <v>60</v>
      </c>
      <c r="B46" s="25"/>
      <c r="C46" s="25"/>
      <c r="D46" s="25"/>
      <c r="E46" s="26">
        <f>E12-E44</f>
        <v>37.596638655462186</v>
      </c>
      <c r="F46" s="26">
        <f t="shared" ref="F46:Q46" si="5">F12-F44</f>
        <v>0</v>
      </c>
      <c r="G46" s="26">
        <f t="shared" si="5"/>
        <v>0</v>
      </c>
      <c r="H46" s="26">
        <f t="shared" si="5"/>
        <v>103.36134453781513</v>
      </c>
      <c r="I46" s="26">
        <f t="shared" si="5"/>
        <v>0</v>
      </c>
      <c r="J46" s="26">
        <f t="shared" si="5"/>
        <v>0</v>
      </c>
      <c r="K46" s="26">
        <f t="shared" si="5"/>
        <v>0</v>
      </c>
      <c r="L46" s="26">
        <f t="shared" si="5"/>
        <v>0</v>
      </c>
      <c r="M46" s="26">
        <f t="shared" si="5"/>
        <v>0</v>
      </c>
      <c r="N46" s="26">
        <f t="shared" si="5"/>
        <v>0</v>
      </c>
      <c r="O46" s="26">
        <f t="shared" si="5"/>
        <v>0</v>
      </c>
      <c r="P46" s="26">
        <f t="shared" si="5"/>
        <v>0</v>
      </c>
      <c r="Q46" s="27">
        <f t="shared" si="5"/>
        <v>140.9579831932773</v>
      </c>
    </row>
    <row r="48" spans="1:17" x14ac:dyDescent="0.2">
      <c r="A48" s="25" t="s">
        <v>68</v>
      </c>
      <c r="B48" s="40"/>
      <c r="C48" s="40"/>
      <c r="D48" s="40"/>
      <c r="E48" s="25">
        <v>1</v>
      </c>
      <c r="F48" s="25">
        <v>2</v>
      </c>
      <c r="G48" s="25">
        <v>3</v>
      </c>
      <c r="H48" s="25">
        <v>4</v>
      </c>
      <c r="I48" s="25">
        <v>5</v>
      </c>
      <c r="J48" s="25">
        <v>6</v>
      </c>
      <c r="K48" s="25">
        <v>7</v>
      </c>
      <c r="L48" s="25">
        <v>8</v>
      </c>
      <c r="M48" s="25">
        <v>9</v>
      </c>
      <c r="N48" s="25">
        <v>10</v>
      </c>
      <c r="O48" s="25">
        <v>11</v>
      </c>
      <c r="P48" s="25">
        <v>12</v>
      </c>
      <c r="Q48" s="41" t="s">
        <v>55</v>
      </c>
    </row>
    <row r="49" spans="1:17" x14ac:dyDescent="0.2">
      <c r="A49" s="7" t="s">
        <v>63</v>
      </c>
      <c r="B49" t="s">
        <v>64</v>
      </c>
      <c r="C49" s="37">
        <v>0.19</v>
      </c>
      <c r="D49" s="30" t="s">
        <v>65</v>
      </c>
      <c r="E49" s="32">
        <f>SUMPRODUCT((MONTH(Einnahmen!$A$5:$A$101)=E$48)*(Einnahmen!$D$5:$D$101=Auswertung!$C49)*(Einnahmen!$F$5:$F$101))</f>
        <v>82.773109243697476</v>
      </c>
      <c r="F49" s="32">
        <f>SUMPRODUCT((MONTH(Einnahmen!$A$5:$A$101)=F$48)*(Einnahmen!$D$5:$D$101=Auswertung!$C49)*(Einnahmen!$F$5:$F$101))</f>
        <v>0</v>
      </c>
      <c r="G49" s="32">
        <f>SUMPRODUCT((MONTH(Einnahmen!$A$5:$A$101)=G$48)*(Einnahmen!$D$5:$D$101=Auswertung!$C49)*(Einnahmen!$F$5:$F$101))</f>
        <v>0</v>
      </c>
      <c r="H49" s="32">
        <f>SUMPRODUCT((MONTH(Einnahmen!$A$5:$A$101)=H$48)*(Einnahmen!$D$5:$D$101=Auswertung!$C49)*(Einnahmen!$F$5:$F$101))</f>
        <v>103.36134453781513</v>
      </c>
      <c r="I49" s="32">
        <f>SUMPRODUCT((MONTH(Einnahmen!$A$5:$A$101)=I$48)*(Einnahmen!$D$5:$D$101=Auswertung!$C49)*(Einnahmen!$F$5:$F$101))</f>
        <v>0</v>
      </c>
      <c r="J49" s="32">
        <f>SUMPRODUCT((MONTH(Einnahmen!$A$5:$A$101)=J$48)*(Einnahmen!$D$5:$D$101=Auswertung!$C49)*(Einnahmen!$F$5:$F$101))</f>
        <v>0</v>
      </c>
      <c r="K49" s="32">
        <f>SUMPRODUCT((MONTH(Einnahmen!$A$5:$A$101)=K$48)*(Einnahmen!$D$5:$D$101=Auswertung!$C49)*(Einnahmen!$F$5:$F$101))</f>
        <v>0</v>
      </c>
      <c r="L49" s="32">
        <f>SUMPRODUCT((MONTH(Einnahmen!$A$5:$A$101)=L$48)*(Einnahmen!$D$5:$D$101=Auswertung!$C49)*(Einnahmen!$F$5:$F$101))</f>
        <v>0</v>
      </c>
      <c r="M49" s="32">
        <f>SUMPRODUCT((MONTH(Einnahmen!$A$5:$A$101)=M$48)*(Einnahmen!$D$5:$D$101=Auswertung!$C49)*(Einnahmen!$F$5:$F$101))</f>
        <v>0</v>
      </c>
      <c r="N49" s="32">
        <f>SUMPRODUCT((MONTH(Einnahmen!$A$5:$A$101)=N$48)*(Einnahmen!$D$5:$D$101=Auswertung!$C49)*(Einnahmen!$F$5:$F$101))</f>
        <v>0</v>
      </c>
      <c r="O49" s="32">
        <f>SUMPRODUCT((MONTH(Einnahmen!$A$5:$A$101)=O$48)*(Einnahmen!$D$5:$D$101=Auswertung!$C49)*(Einnahmen!$F$5:$F$101))</f>
        <v>0</v>
      </c>
      <c r="P49" s="32">
        <f>SUMPRODUCT((MONTH(Einnahmen!$A$5:$A$101)=P$48)*(Einnahmen!$D$5:$D$101=Auswertung!$C49)*(Einnahmen!$F$5:$F$101))</f>
        <v>0</v>
      </c>
      <c r="Q49" s="44">
        <f>SUM(E49:P49)</f>
        <v>186.1344537815126</v>
      </c>
    </row>
    <row r="50" spans="1:17" x14ac:dyDescent="0.2">
      <c r="B50" t="s">
        <v>64</v>
      </c>
      <c r="C50" s="37">
        <v>7.0000000000000007E-2</v>
      </c>
      <c r="D50" s="30" t="s">
        <v>66</v>
      </c>
      <c r="E50" s="32">
        <f>SUMPRODUCT((MONTH(Einnahmen!$A$5:$A$101)=E$48)*(Einnahmen!$D$5:$D$101=Auswertung!$C50)*(Einnahmen!$F$5:$F$101))</f>
        <v>0</v>
      </c>
      <c r="F50" s="32">
        <f>SUMPRODUCT((MONTH(Einnahmen!$A$5:$A$101)=F$48)*(Einnahmen!$D$5:$D$101=Auswertung!$C50)*(Einnahmen!$F$5:$F$101))</f>
        <v>0</v>
      </c>
      <c r="G50" s="32">
        <f>SUMPRODUCT((MONTH(Einnahmen!$A$5:$A$101)=G$48)*(Einnahmen!$D$5:$D$101=Auswertung!$C50)*(Einnahmen!$F$5:$F$101))</f>
        <v>0</v>
      </c>
      <c r="H50" s="32">
        <f>SUMPRODUCT((MONTH(Einnahmen!$A$5:$A$101)=H$48)*(Einnahmen!$D$5:$D$101=Auswertung!$C50)*(Einnahmen!$F$5:$F$101))</f>
        <v>0</v>
      </c>
      <c r="I50" s="32">
        <f>SUMPRODUCT((MONTH(Einnahmen!$A$5:$A$101)=I$48)*(Einnahmen!$D$5:$D$101=Auswertung!$C50)*(Einnahmen!$F$5:$F$101))</f>
        <v>0</v>
      </c>
      <c r="J50" s="32">
        <f>SUMPRODUCT((MONTH(Einnahmen!$A$5:$A$101)=J$48)*(Einnahmen!$D$5:$D$101=Auswertung!$C50)*(Einnahmen!$F$5:$F$101))</f>
        <v>0</v>
      </c>
      <c r="K50" s="32">
        <f>SUMPRODUCT((MONTH(Einnahmen!$A$5:$A$101)=K$48)*(Einnahmen!$D$5:$D$101=Auswertung!$C50)*(Einnahmen!$F$5:$F$101))</f>
        <v>0</v>
      </c>
      <c r="L50" s="32">
        <f>SUMPRODUCT((MONTH(Einnahmen!$A$5:$A$101)=L$48)*(Einnahmen!$D$5:$D$101=Auswertung!$C50)*(Einnahmen!$F$5:$F$101))</f>
        <v>0</v>
      </c>
      <c r="M50" s="32">
        <f>SUMPRODUCT((MONTH(Einnahmen!$A$5:$A$101)=M$48)*(Einnahmen!$D$5:$D$101=Auswertung!$C50)*(Einnahmen!$F$5:$F$101))</f>
        <v>0</v>
      </c>
      <c r="N50" s="32">
        <f>SUMPRODUCT((MONTH(Einnahmen!$A$5:$A$101)=N$48)*(Einnahmen!$D$5:$D$101=Auswertung!$C50)*(Einnahmen!$F$5:$F$101))</f>
        <v>0</v>
      </c>
      <c r="O50" s="32">
        <f>SUMPRODUCT((MONTH(Einnahmen!$A$5:$A$101)=O$48)*(Einnahmen!$D$5:$D$101=Auswertung!$C50)*(Einnahmen!$F$5:$F$101))</f>
        <v>0</v>
      </c>
      <c r="P50" s="32">
        <f>SUMPRODUCT((MONTH(Einnahmen!$A$5:$A$101)=P$48)*(Einnahmen!$D$5:$D$101=Auswertung!$C50)*(Einnahmen!$F$5:$F$101))</f>
        <v>0</v>
      </c>
      <c r="Q50" s="42">
        <f t="shared" ref="Q50:Q54" si="6">SUM(E50:P50)</f>
        <v>0</v>
      </c>
    </row>
    <row r="51" spans="1:17" x14ac:dyDescent="0.2">
      <c r="B51" s="24" t="s">
        <v>62</v>
      </c>
      <c r="C51" s="38"/>
      <c r="D51" s="31" t="s">
        <v>67</v>
      </c>
      <c r="E51" s="32">
        <f>SUMPRODUCT((MONTH(Ausgaben!$A$5:$A$101)=E$48)*(Ausgaben!$E$5:$E$101))</f>
        <v>8.5835294117647045</v>
      </c>
      <c r="F51" s="32">
        <f>SUMPRODUCT((MONTH(Ausgaben!$A$5:$A$101)=F$48)*(Ausgaben!$E$5:$E$101))</f>
        <v>0</v>
      </c>
      <c r="G51" s="32">
        <f>SUMPRODUCT((MONTH(Ausgaben!$A$5:$A$101)=G$48)*(Ausgaben!$E$5:$E$101))</f>
        <v>0</v>
      </c>
      <c r="H51" s="32">
        <f>SUMPRODUCT((MONTH(Ausgaben!$A$5:$A$101)=H$48)*(Ausgaben!$E$5:$E$101))</f>
        <v>0</v>
      </c>
      <c r="I51" s="32">
        <f>SUMPRODUCT((MONTH(Ausgaben!$A$5:$A$101)=I$48)*(Ausgaben!$E$5:$E$101))</f>
        <v>0</v>
      </c>
      <c r="J51" s="32">
        <f>SUMPRODUCT((MONTH(Ausgaben!$A$5:$A$101)=J$48)*(Ausgaben!$E$5:$E$101))</f>
        <v>0</v>
      </c>
      <c r="K51" s="32">
        <f>SUMPRODUCT((MONTH(Ausgaben!$A$5:$A$101)=K$48)*(Ausgaben!$E$5:$E$101))</f>
        <v>0</v>
      </c>
      <c r="L51" s="32">
        <f>SUMPRODUCT((MONTH(Ausgaben!$A$5:$A$101)=L$48)*(Ausgaben!$E$5:$E$101))</f>
        <v>0</v>
      </c>
      <c r="M51" s="32">
        <f>SUMPRODUCT((MONTH(Ausgaben!$A$5:$A$101)=M$48)*(Ausgaben!$E$5:$E$101))</f>
        <v>0</v>
      </c>
      <c r="N51" s="32">
        <f>SUMPRODUCT((MONTH(Ausgaben!$A$5:$A$101)=N$48)*(Ausgaben!$E$5:$E$101))</f>
        <v>0</v>
      </c>
      <c r="O51" s="32">
        <f>SUMPRODUCT((MONTH(Ausgaben!$A$5:$A$101)=O$48)*(Ausgaben!$E$5:$E$101))</f>
        <v>0</v>
      </c>
      <c r="P51" s="32">
        <f>SUMPRODUCT((MONTH(Ausgaben!$A$5:$A$101)=P$48)*(Ausgaben!$E$5:$E$101))</f>
        <v>0</v>
      </c>
      <c r="Q51" s="43">
        <f t="shared" si="6"/>
        <v>8.5835294117647045</v>
      </c>
    </row>
    <row r="52" spans="1:17" x14ac:dyDescent="0.2">
      <c r="A52" s="36" t="s">
        <v>61</v>
      </c>
      <c r="B52" t="s">
        <v>64</v>
      </c>
      <c r="C52" s="37">
        <v>0.19</v>
      </c>
      <c r="D52" s="30" t="s">
        <v>65</v>
      </c>
      <c r="E52" s="28"/>
      <c r="F52" s="28"/>
      <c r="G52" s="34">
        <f>SUM(E49:G49)</f>
        <v>82.773109243697476</v>
      </c>
      <c r="H52" s="28"/>
      <c r="I52" s="28"/>
      <c r="J52" s="34">
        <f>SUM(H49:J49)</f>
        <v>103.36134453781513</v>
      </c>
      <c r="K52" s="28"/>
      <c r="L52" s="28"/>
      <c r="M52" s="34">
        <f>SUM(K49:M49)</f>
        <v>0</v>
      </c>
      <c r="N52" s="28"/>
      <c r="O52" s="28"/>
      <c r="P52" s="34">
        <f>SUM(N49:P49)</f>
        <v>0</v>
      </c>
      <c r="Q52" s="42">
        <f t="shared" si="6"/>
        <v>186.1344537815126</v>
      </c>
    </row>
    <row r="53" spans="1:17" x14ac:dyDescent="0.2">
      <c r="A53" s="29"/>
      <c r="B53" t="s">
        <v>64</v>
      </c>
      <c r="C53" s="37">
        <v>7.0000000000000007E-2</v>
      </c>
      <c r="D53" s="30" t="s">
        <v>66</v>
      </c>
      <c r="E53" s="29"/>
      <c r="F53" s="29"/>
      <c r="G53" s="35">
        <f t="shared" ref="G53:G54" si="7">SUM(E50:G50)</f>
        <v>0</v>
      </c>
      <c r="H53" s="29"/>
      <c r="I53" s="29"/>
      <c r="J53" s="35">
        <f t="shared" ref="J53:J54" si="8">SUM(H50:J50)</f>
        <v>0</v>
      </c>
      <c r="K53" s="29"/>
      <c r="L53" s="29"/>
      <c r="M53" s="35">
        <f t="shared" ref="M53:M54" si="9">SUM(K50:M50)</f>
        <v>0</v>
      </c>
      <c r="N53" s="29"/>
      <c r="O53" s="29"/>
      <c r="P53" s="35">
        <f t="shared" ref="P53:P54" si="10">SUM(N50:P50)</f>
        <v>0</v>
      </c>
      <c r="Q53" s="42">
        <f t="shared" si="6"/>
        <v>0</v>
      </c>
    </row>
    <row r="54" spans="1:17" x14ac:dyDescent="0.2">
      <c r="A54" s="24"/>
      <c r="B54" s="24" t="s">
        <v>62</v>
      </c>
      <c r="C54" s="38"/>
      <c r="D54" s="31" t="s">
        <v>67</v>
      </c>
      <c r="E54" s="24"/>
      <c r="F54" s="24"/>
      <c r="G54" s="33">
        <f t="shared" si="7"/>
        <v>8.5835294117647045</v>
      </c>
      <c r="H54" s="24"/>
      <c r="I54" s="24"/>
      <c r="J54" s="33">
        <f t="shared" si="8"/>
        <v>0</v>
      </c>
      <c r="K54" s="24"/>
      <c r="L54" s="24"/>
      <c r="M54" s="33">
        <f t="shared" si="9"/>
        <v>0</v>
      </c>
      <c r="N54" s="24"/>
      <c r="O54" s="24"/>
      <c r="P54" s="33">
        <f t="shared" si="10"/>
        <v>0</v>
      </c>
      <c r="Q54" s="43">
        <f t="shared" si="6"/>
        <v>8.5835294117647045</v>
      </c>
    </row>
  </sheetData>
  <sheetProtection algorithmName="SHA-512" hashValue="3HndWo2tgK81lofOfP766JeReL7bbgnTJkDIYmVHKffY54MD/skW/8eT6IXczkgx0pJqCk9qf+9DDTiOvVEQ7A==" saltValue="0l6vWj4nJcP79mcuvcX8QA==" spinCount="100000" sheet="1" objects="1" scenarios="1"/>
  <dataValidations count="1">
    <dataValidation showInputMessage="1" showErrorMessage="1" prompt="Bitte auswählen" sqref="A4:A11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Anleitung</vt:lpstr>
      <vt:lpstr>Einnahmen</vt:lpstr>
      <vt:lpstr>Ausgaben</vt:lpstr>
      <vt:lpstr>Auswertung</vt:lpstr>
      <vt:lpstr>Ausgaben</vt:lpstr>
      <vt:lpstr>Einnahmen</vt:lpstr>
      <vt:lpstr>KatAusgaben</vt:lpstr>
      <vt:lpstr>Quelle</vt:lpstr>
      <vt:lpstr>Ust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Blume</dc:creator>
  <cp:lastModifiedBy>ASUS_P1</cp:lastModifiedBy>
  <cp:lastPrinted>2017-04-27T13:42:21Z</cp:lastPrinted>
  <dcterms:created xsi:type="dcterms:W3CDTF">2017-04-24T13:43:01Z</dcterms:created>
  <dcterms:modified xsi:type="dcterms:W3CDTF">2017-05-04T13:47:39Z</dcterms:modified>
</cp:coreProperties>
</file>